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8800" windowHeight="12315"/>
  </bookViews>
  <sheets>
    <sheet name="OZEiE I st, 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I5" i="1"/>
  <c r="I15" i="1" s="1"/>
  <c r="J5" i="1"/>
  <c r="J15" i="1" s="1"/>
  <c r="I6" i="1"/>
  <c r="J6" i="1"/>
  <c r="D7" i="1"/>
  <c r="I7" i="1"/>
  <c r="J7" i="1"/>
  <c r="I8" i="1"/>
  <c r="J8" i="1"/>
  <c r="D9" i="1"/>
  <c r="I9" i="1"/>
  <c r="J9" i="1"/>
  <c r="I10" i="1"/>
  <c r="J10" i="1"/>
  <c r="I11" i="1"/>
  <c r="J11" i="1"/>
  <c r="I12" i="1"/>
  <c r="J12" i="1"/>
  <c r="I13" i="1"/>
  <c r="J13" i="1"/>
  <c r="I14" i="1"/>
  <c r="J14" i="1"/>
  <c r="B15" i="1"/>
  <c r="B82" i="1" s="1"/>
  <c r="C15" i="1"/>
  <c r="C82" i="1" s="1"/>
  <c r="D15" i="1"/>
  <c r="E15" i="1"/>
  <c r="F15" i="1"/>
  <c r="G15" i="1"/>
  <c r="H15" i="1"/>
  <c r="I17" i="1"/>
  <c r="J17" i="1"/>
  <c r="I18" i="1"/>
  <c r="J18" i="1"/>
  <c r="I19" i="1"/>
  <c r="I26" i="1" s="1"/>
  <c r="J19" i="1"/>
  <c r="J26" i="1" s="1"/>
  <c r="I20" i="1"/>
  <c r="J20" i="1"/>
  <c r="I21" i="1"/>
  <c r="J21" i="1"/>
  <c r="I22" i="1"/>
  <c r="J22" i="1"/>
  <c r="D23" i="1"/>
  <c r="D26" i="1" s="1"/>
  <c r="I23" i="1"/>
  <c r="J23" i="1"/>
  <c r="I24" i="1"/>
  <c r="J24" i="1"/>
  <c r="I25" i="1"/>
  <c r="J25" i="1"/>
  <c r="B26" i="1"/>
  <c r="C26" i="1"/>
  <c r="E26" i="1"/>
  <c r="F26" i="1"/>
  <c r="G26" i="1"/>
  <c r="H26" i="1"/>
  <c r="I28" i="1"/>
  <c r="J28" i="1"/>
  <c r="J37" i="1" s="1"/>
  <c r="I29" i="1"/>
  <c r="J29" i="1"/>
  <c r="I30" i="1"/>
  <c r="J30" i="1"/>
  <c r="I31" i="1"/>
  <c r="J31" i="1"/>
  <c r="I32" i="1"/>
  <c r="J32" i="1"/>
  <c r="I33" i="1"/>
  <c r="J33" i="1"/>
  <c r="I34" i="1"/>
  <c r="J34" i="1"/>
  <c r="D35" i="1"/>
  <c r="D37" i="1" s="1"/>
  <c r="I35" i="1"/>
  <c r="J35" i="1"/>
  <c r="I36" i="1"/>
  <c r="B37" i="1"/>
  <c r="C37" i="1"/>
  <c r="E37" i="1"/>
  <c r="F37" i="1"/>
  <c r="G37" i="1"/>
  <c r="H37" i="1"/>
  <c r="I37" i="1"/>
  <c r="I39" i="1"/>
  <c r="I48" i="1" s="1"/>
  <c r="J39" i="1"/>
  <c r="D40" i="1"/>
  <c r="I40" i="1"/>
  <c r="J40" i="1"/>
  <c r="I41" i="1"/>
  <c r="J41" i="1"/>
  <c r="I42" i="1"/>
  <c r="J42" i="1"/>
  <c r="I43" i="1"/>
  <c r="J43" i="1"/>
  <c r="J48" i="1" s="1"/>
  <c r="D44" i="1"/>
  <c r="I44" i="1"/>
  <c r="J44" i="1"/>
  <c r="I45" i="1"/>
  <c r="J45" i="1"/>
  <c r="I46" i="1"/>
  <c r="J46" i="1"/>
  <c r="I47" i="1"/>
  <c r="J47" i="1"/>
  <c r="B48" i="1"/>
  <c r="C48" i="1"/>
  <c r="D48" i="1"/>
  <c r="E48" i="1"/>
  <c r="E82" i="1" s="1"/>
  <c r="F48" i="1"/>
  <c r="G48" i="1"/>
  <c r="H48" i="1"/>
  <c r="I50" i="1"/>
  <c r="J50" i="1"/>
  <c r="I51" i="1"/>
  <c r="I59" i="1" s="1"/>
  <c r="J51" i="1"/>
  <c r="J59" i="1" s="1"/>
  <c r="I52" i="1"/>
  <c r="J52" i="1"/>
  <c r="I53" i="1"/>
  <c r="J53" i="1"/>
  <c r="I54" i="1"/>
  <c r="J54" i="1"/>
  <c r="I55" i="1"/>
  <c r="I56" i="1"/>
  <c r="I57" i="1"/>
  <c r="J57" i="1"/>
  <c r="B59" i="1"/>
  <c r="C59" i="1"/>
  <c r="D59" i="1"/>
  <c r="E59" i="1"/>
  <c r="F59" i="1"/>
  <c r="G59" i="1"/>
  <c r="H59" i="1"/>
  <c r="I61" i="1"/>
  <c r="I70" i="1" s="1"/>
  <c r="J61" i="1"/>
  <c r="I62" i="1"/>
  <c r="I63" i="1"/>
  <c r="J63" i="1"/>
  <c r="J70" i="1" s="1"/>
  <c r="I64" i="1"/>
  <c r="J64" i="1"/>
  <c r="I65" i="1"/>
  <c r="J65" i="1"/>
  <c r="I66" i="1"/>
  <c r="J66" i="1"/>
  <c r="I67" i="1"/>
  <c r="J67" i="1"/>
  <c r="I69" i="1"/>
  <c r="J69" i="1"/>
  <c r="B70" i="1"/>
  <c r="C70" i="1"/>
  <c r="D70" i="1"/>
  <c r="E70" i="1"/>
  <c r="F70" i="1"/>
  <c r="F82" i="1" s="1"/>
  <c r="G70" i="1"/>
  <c r="H70" i="1"/>
  <c r="I72" i="1"/>
  <c r="J72" i="1"/>
  <c r="J73" i="1"/>
  <c r="I74" i="1"/>
  <c r="J74" i="1"/>
  <c r="J81" i="1" s="1"/>
  <c r="I75" i="1"/>
  <c r="I81" i="1" s="1"/>
  <c r="J75" i="1"/>
  <c r="I76" i="1"/>
  <c r="J76" i="1"/>
  <c r="I77" i="1"/>
  <c r="J77" i="1"/>
  <c r="I78" i="1"/>
  <c r="J78" i="1"/>
  <c r="I79" i="1"/>
  <c r="J79" i="1"/>
  <c r="I80" i="1"/>
  <c r="J80" i="1"/>
  <c r="B81" i="1"/>
  <c r="C81" i="1"/>
  <c r="D81" i="1"/>
  <c r="E81" i="1"/>
  <c r="F81" i="1"/>
  <c r="G81" i="1"/>
  <c r="H81" i="1"/>
  <c r="G82" i="1"/>
  <c r="H82" i="1"/>
  <c r="D82" i="1" l="1"/>
  <c r="F83" i="1" s="1"/>
  <c r="H83" i="1" l="1"/>
  <c r="G83" i="1"/>
  <c r="E83" i="1"/>
</calcChain>
</file>

<file path=xl/sharedStrings.xml><?xml version="1.0" encoding="utf-8"?>
<sst xmlns="http://schemas.openxmlformats.org/spreadsheetml/2006/main" count="165" uniqueCount="93">
  <si>
    <t>e</t>
  </si>
  <si>
    <t>The use of eco-energy technologies</t>
  </si>
  <si>
    <t>Renewable Energy</t>
  </si>
  <si>
    <t>Inżynieraia odnawilnych źródeł energii</t>
  </si>
  <si>
    <t>Energia słoneczna, wiatru i wód</t>
  </si>
  <si>
    <t xml:space="preserve">*** przedmioty do wyboru </t>
  </si>
  <si>
    <t>Udział procentowy w całości godzin</t>
  </si>
  <si>
    <t>Ogółem godzin w semestrach 1-7</t>
  </si>
  <si>
    <t xml:space="preserve">Σ   </t>
  </si>
  <si>
    <t>Projekt inżynierski i egzamin dyplomowy</t>
  </si>
  <si>
    <t>z</t>
  </si>
  <si>
    <t>Seminarium dyplomowe 2</t>
  </si>
  <si>
    <t xml:space="preserve">Energooszczędne techniki i technologie w ogrodnictwie </t>
  </si>
  <si>
    <t>Technologie współspalania paliw</t>
  </si>
  <si>
    <t>Projektowanie zakładów ekoenergetycznych</t>
  </si>
  <si>
    <t>Ekonomika i organizacja produkcji energii odnawialnej</t>
  </si>
  <si>
    <t xml:space="preserve">Ogniwa paliwowe i fotowoltaiczne </t>
  </si>
  <si>
    <t xml:space="preserve">Wentylacja i klimatyzacja budynków </t>
  </si>
  <si>
    <t xml:space="preserve">Zarządzanie energią w gminie </t>
  </si>
  <si>
    <t>SEMESTR VII</t>
  </si>
  <si>
    <t>Seminarium dyplomowe 1, w tym 2 godz. przysposobienia bibliotecznego</t>
  </si>
  <si>
    <t>Praktyka zawodowa - 4 tygodnie</t>
  </si>
  <si>
    <t>Funkcjonowanie ekosystemów</t>
  </si>
  <si>
    <t>Blok Przedmiotów do wyboru ***</t>
  </si>
  <si>
    <t xml:space="preserve">Geotermia </t>
  </si>
  <si>
    <t xml:space="preserve">Sterowanie i napędy hydrostatyczne </t>
  </si>
  <si>
    <t xml:space="preserve">Technologie produkcji biopaliw stałych </t>
  </si>
  <si>
    <t>Teoria i konstrukcja maszyn rolniczych i spożywczych 2</t>
  </si>
  <si>
    <t xml:space="preserve">Biopaliwa i maszyny cieplne </t>
  </si>
  <si>
    <t>SEMESTR VI</t>
  </si>
  <si>
    <t>Teoria i konstrukcja maszyn rolniczych i spożywczych 1</t>
  </si>
  <si>
    <t xml:space="preserve">Energetyczne wykorzystanie odpadów komunalnych i przemysłowych </t>
  </si>
  <si>
    <t>Biogazownie rolnicze i przemysłowe</t>
  </si>
  <si>
    <t>Technologie pozyskiwania i zagospodarowywania biomasy roślinnej</t>
  </si>
  <si>
    <t xml:space="preserve">Techniki grzewcze </t>
  </si>
  <si>
    <t xml:space="preserve">Podstawy chłodnictwa </t>
  </si>
  <si>
    <t xml:space="preserve">Biotechnologia odnawialnych źródeł energii </t>
  </si>
  <si>
    <t xml:space="preserve">Fizyczne podstawy energii ze źródeł odnawialnych </t>
  </si>
  <si>
    <t>Automatyka</t>
  </si>
  <si>
    <t>SEMESTR V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</si>
  <si>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</si>
  <si>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</si>
  <si>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</si>
  <si>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</si>
  <si>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</si>
  <si>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</si>
  <si>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</si>
  <si>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</si>
  <si>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</si>
  <si>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</si>
  <si>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</si>
  <si>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</si>
  <si>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</si>
  <si>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</si>
  <si>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</si>
  <si>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</si>
  <si>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</si>
  <si>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</si>
  <si>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</si>
  <si>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</si>
  <si>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</si>
  <si>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</si>
  <si>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</si>
  <si>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</si>
  <si>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</si>
  <si>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</si>
  <si>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</si>
  <si>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</si>
  <si>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</si>
  <si>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</si>
  <si>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</si>
  <si>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</si>
  <si>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</si>
  <si>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</si>
  <si>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</si>
  <si>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</si>
  <si>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</si>
  <si>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</si>
  <si>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</si>
  <si>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</si>
  <si>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</si>
  <si>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</si>
  <si>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</si>
  <si>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</si>
  <si>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</si>
  <si>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</si>
  <si>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</si>
  <si>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</si>
  <si>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</si>
  <si>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</si>
  <si>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</si>
  <si>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odnawialne  źródła energii i ekoenergetyka, studia stacjonarne pierwszego stopnia.   Plan studiów zgodny z programem studiów zatwierdzonym Uchwałą nr 72/2018-19 Senatu UP w Lublinie z dnia 24.05.2019 r. Obowiązuje dla naboru 2022/2023. 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</si>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</sst>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Narrow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0.5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9" fillId="0" borderId="0"/>
  </cellStyleXfs>
  <cellXfs count="87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2" fillId="2" borderId="0" xfId="1" applyFont="1" applyFill="1"/>
    <xf numFmtId="1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/>
    </xf>
    <xf numFmtId="0" fontId="1" fillId="0" borderId="3" xfId="2" applyFont="1" applyBorder="1"/>
    <xf numFmtId="0" fontId="4" fillId="0" borderId="0" xfId="2" applyFont="1"/>
    <xf numFmtId="0" fontId="5" fillId="2" borderId="0" xfId="2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/>
    </xf>
    <xf numFmtId="1" fontId="6" fillId="2" borderId="0" xfId="2" applyNumberFormat="1" applyFont="1" applyFill="1" applyBorder="1" applyAlignment="1">
      <alignment horizontal="center" vertical="center"/>
    </xf>
    <xf numFmtId="1" fontId="3" fillId="2" borderId="0" xfId="2" applyNumberFormat="1" applyFont="1" applyFill="1" applyAlignment="1">
      <alignment vertical="center"/>
    </xf>
    <xf numFmtId="1" fontId="6" fillId="2" borderId="1" xfId="2" applyNumberFormat="1" applyFont="1" applyFill="1" applyBorder="1" applyAlignment="1">
      <alignment horizontal="left" vertical="center"/>
    </xf>
    <xf numFmtId="1" fontId="3" fillId="2" borderId="0" xfId="2" applyNumberFormat="1" applyFont="1" applyFill="1" applyBorder="1" applyAlignment="1">
      <alignment horizontal="center" vertical="center"/>
    </xf>
    <xf numFmtId="1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right" vertical="center"/>
    </xf>
    <xf numFmtId="1" fontId="3" fillId="2" borderId="4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/>
    <xf numFmtId="0" fontId="6" fillId="2" borderId="2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/>
    </xf>
    <xf numFmtId="0" fontId="3" fillId="0" borderId="3" xfId="2" applyFont="1" applyFill="1" applyBorder="1"/>
    <xf numFmtId="0" fontId="3" fillId="0" borderId="6" xfId="2" applyFont="1" applyFill="1" applyBorder="1" applyAlignment="1">
      <alignment horizontal="left" vertical="center"/>
    </xf>
    <xf numFmtId="0" fontId="7" fillId="2" borderId="1" xfId="1" applyFont="1" applyFill="1" applyBorder="1"/>
    <xf numFmtId="1" fontId="6" fillId="0" borderId="2" xfId="2" applyNumberFormat="1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7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/>
    </xf>
    <xf numFmtId="1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Fill="1" applyBorder="1"/>
    <xf numFmtId="0" fontId="6" fillId="0" borderId="2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1" fontId="6" fillId="0" borderId="6" xfId="2" applyNumberFormat="1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0" fillId="2" borderId="0" xfId="0" applyFill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" fontId="3" fillId="0" borderId="1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right" vertical="center"/>
    </xf>
    <xf numFmtId="1" fontId="3" fillId="0" borderId="2" xfId="2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0" fontId="3" fillId="0" borderId="1" xfId="2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1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left" vertical="center"/>
    </xf>
    <xf numFmtId="165" fontId="6" fillId="2" borderId="13" xfId="3" applyFont="1" applyFill="1" applyBorder="1" applyAlignment="1" applyProtection="1">
      <alignment horizontal="center" vertical="center" textRotation="90"/>
    </xf>
    <xf numFmtId="165" fontId="6" fillId="2" borderId="13" xfId="3" applyFont="1" applyFill="1" applyBorder="1" applyAlignment="1" applyProtection="1">
      <alignment horizontal="center" vertical="center" textRotation="90" wrapText="1"/>
    </xf>
    <xf numFmtId="49" fontId="6" fillId="2" borderId="13" xfId="3" applyNumberFormat="1" applyFont="1" applyFill="1" applyBorder="1" applyAlignment="1" applyProtection="1">
      <alignment horizontal="center" vertical="center" textRotation="90" wrapText="1"/>
    </xf>
    <xf numFmtId="1" fontId="6" fillId="2" borderId="13" xfId="2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vertical="center"/>
    </xf>
    <xf numFmtId="1" fontId="5" fillId="2" borderId="14" xfId="2" applyNumberFormat="1" applyFont="1" applyFill="1" applyBorder="1" applyAlignment="1">
      <alignment horizontal="center" vertical="center" wrapText="1"/>
    </xf>
    <xf numFmtId="1" fontId="5" fillId="2" borderId="15" xfId="2" applyNumberFormat="1" applyFont="1" applyFill="1" applyBorder="1" applyAlignment="1">
      <alignment horizontal="center" vertical="center" wrapText="1"/>
    </xf>
    <xf numFmtId="1" fontId="5" fillId="2" borderId="16" xfId="2" applyNumberFormat="1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19" xfId="2" applyFont="1" applyFill="1" applyBorder="1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48</xdr:row>
      <xdr:rowOff>0</xdr:rowOff>
    </xdr:from>
    <xdr:ext cx="50800" cy="23494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8686800"/>
          <a:ext cx="50800" cy="23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E487"/>
  <sheetViews>
    <sheetView tabSelected="1" topLeftCell="A93" zoomScaleNormal="100" workbookViewId="0">
      <selection sqref="A1:J121"/>
    </sheetView>
  </sheetViews>
  <sheetFormatPr defaultColWidth="8.625" defaultRowHeight="12.75"/>
  <cols>
    <col min="1" max="1" width="44.75" style="1" customWidth="1"/>
    <col min="2" max="10" width="6.875" style="1" customWidth="1"/>
    <col min="11" max="11" width="8.875" style="1" bestFit="1" customWidth="1"/>
    <col min="12" max="16384" width="8.625" style="1"/>
  </cols>
  <sheetData>
    <row r="1" spans="1:10" ht="15">
      <c r="A1" s="86" t="s">
        <v>92</v>
      </c>
      <c r="B1" s="85"/>
      <c r="C1" s="85"/>
      <c r="D1" s="85"/>
      <c r="E1" s="85"/>
      <c r="F1" s="85"/>
      <c r="G1" s="85"/>
      <c r="H1" s="85"/>
      <c r="I1" s="85"/>
      <c r="J1" s="84"/>
    </row>
    <row r="2" spans="1:10" ht="47.45" customHeight="1">
      <c r="A2" s="83" t="s">
        <v>91</v>
      </c>
      <c r="B2" s="82"/>
      <c r="C2" s="82"/>
      <c r="D2" s="82"/>
      <c r="E2" s="82"/>
      <c r="F2" s="82"/>
      <c r="G2" s="82"/>
      <c r="H2" s="82"/>
      <c r="I2" s="82"/>
      <c r="J2" s="81"/>
    </row>
    <row r="3" spans="1:10" ht="117" customHeight="1">
      <c r="A3" s="80" t="s">
        <v>90</v>
      </c>
      <c r="B3" s="79" t="s">
        <v>89</v>
      </c>
      <c r="C3" s="77" t="s">
        <v>88</v>
      </c>
      <c r="D3" s="77" t="s">
        <v>87</v>
      </c>
      <c r="E3" s="76" t="s">
        <v>86</v>
      </c>
      <c r="F3" s="78" t="s">
        <v>85</v>
      </c>
      <c r="G3" s="78" t="s">
        <v>84</v>
      </c>
      <c r="H3" s="77" t="s">
        <v>83</v>
      </c>
      <c r="I3" s="76" t="s">
        <v>82</v>
      </c>
      <c r="J3" s="76" t="s">
        <v>81</v>
      </c>
    </row>
    <row r="4" spans="1:10" ht="16.5">
      <c r="A4" s="75" t="s">
        <v>80</v>
      </c>
      <c r="B4" s="74"/>
      <c r="C4" s="74"/>
      <c r="D4" s="74"/>
      <c r="E4" s="74"/>
      <c r="F4" s="74"/>
      <c r="G4" s="74"/>
      <c r="H4" s="74"/>
      <c r="I4" s="74"/>
      <c r="J4" s="73"/>
    </row>
    <row r="5" spans="1:10" customFormat="1" ht="16.5">
      <c r="A5" s="46" t="s">
        <v>79</v>
      </c>
      <c r="B5" s="45">
        <v>6</v>
      </c>
      <c r="C5" s="44" t="s">
        <v>10</v>
      </c>
      <c r="D5" s="42">
        <f>SUM(E5:H5)</f>
        <v>60</v>
      </c>
      <c r="E5" s="64">
        <v>30</v>
      </c>
      <c r="F5" s="72">
        <v>15</v>
      </c>
      <c r="G5" s="72">
        <v>15</v>
      </c>
      <c r="H5" s="42"/>
      <c r="I5" s="42">
        <f>ROUNDUP(E5/15,0)</f>
        <v>2</v>
      </c>
      <c r="J5" s="42">
        <f>ROUNDUP((F5+G5+H5)/15,0)</f>
        <v>2</v>
      </c>
    </row>
    <row r="6" spans="1:10" customFormat="1" ht="16.5">
      <c r="A6" s="46" t="s">
        <v>78</v>
      </c>
      <c r="B6" s="45">
        <v>5</v>
      </c>
      <c r="C6" s="44" t="s">
        <v>0</v>
      </c>
      <c r="D6" s="42">
        <v>45</v>
      </c>
      <c r="E6" s="64">
        <v>15</v>
      </c>
      <c r="F6" s="64">
        <v>10</v>
      </c>
      <c r="G6" s="64">
        <v>20</v>
      </c>
      <c r="H6" s="42"/>
      <c r="I6" s="42">
        <f>ROUNDUP(E6/15,0)</f>
        <v>1</v>
      </c>
      <c r="J6" s="42">
        <f>ROUNDUP((F6+G6+H6)/15,0)</f>
        <v>2</v>
      </c>
    </row>
    <row r="7" spans="1:10" customFormat="1" ht="16.5">
      <c r="A7" s="46" t="s">
        <v>77</v>
      </c>
      <c r="B7" s="45">
        <v>4</v>
      </c>
      <c r="C7" s="44" t="s">
        <v>0</v>
      </c>
      <c r="D7" s="42">
        <f>SUM(E7:H7)</f>
        <v>45</v>
      </c>
      <c r="E7" s="64">
        <v>30</v>
      </c>
      <c r="F7" s="63">
        <v>15</v>
      </c>
      <c r="G7" s="63"/>
      <c r="H7" s="42"/>
      <c r="I7" s="42">
        <f>ROUNDUP(E7/15,0)</f>
        <v>2</v>
      </c>
      <c r="J7" s="42">
        <f>ROUNDUP((F7+G7+H7)/15,0)</f>
        <v>1</v>
      </c>
    </row>
    <row r="8" spans="1:10" customFormat="1" ht="16.5">
      <c r="A8" s="71" t="s">
        <v>76</v>
      </c>
      <c r="B8" s="70">
        <v>5</v>
      </c>
      <c r="C8" s="44" t="s">
        <v>0</v>
      </c>
      <c r="D8" s="42">
        <v>45</v>
      </c>
      <c r="E8" s="69">
        <v>15</v>
      </c>
      <c r="F8" s="68">
        <v>10</v>
      </c>
      <c r="G8" s="68">
        <v>20</v>
      </c>
      <c r="H8" s="42"/>
      <c r="I8" s="42">
        <f>ROUNDUP(E8/15,0)</f>
        <v>1</v>
      </c>
      <c r="J8" s="42">
        <f>ROUNDUP((F8+G8+H8)/15,0)</f>
        <v>2</v>
      </c>
    </row>
    <row r="9" spans="1:10" customFormat="1" ht="16.5">
      <c r="A9" s="46" t="s">
        <v>75</v>
      </c>
      <c r="B9" s="45">
        <v>3</v>
      </c>
      <c r="C9" s="44" t="s">
        <v>10</v>
      </c>
      <c r="D9" s="42">
        <f>SUM(E9:H9)</f>
        <v>30</v>
      </c>
      <c r="E9" s="64">
        <v>15</v>
      </c>
      <c r="F9" s="64"/>
      <c r="G9" s="64">
        <v>15</v>
      </c>
      <c r="H9" s="42"/>
      <c r="I9" s="42">
        <f>ROUNDUP(E9/15,0)</f>
        <v>1</v>
      </c>
      <c r="J9" s="42">
        <f>ROUNDUP((F9+G9+H9)/15,0)</f>
        <v>1</v>
      </c>
    </row>
    <row r="10" spans="1:10" customFormat="1" ht="16.5">
      <c r="A10" s="54" t="s">
        <v>74</v>
      </c>
      <c r="B10" s="53">
        <v>2</v>
      </c>
      <c r="C10" s="44" t="s">
        <v>10</v>
      </c>
      <c r="D10" s="42">
        <v>30</v>
      </c>
      <c r="E10" s="42">
        <v>15</v>
      </c>
      <c r="F10" s="42">
        <v>5</v>
      </c>
      <c r="G10" s="42">
        <v>10</v>
      </c>
      <c r="H10" s="42"/>
      <c r="I10" s="42">
        <f>ROUNDUP(E10/15,0)</f>
        <v>1</v>
      </c>
      <c r="J10" s="42">
        <f>ROUNDUP((F10+G10+H10)/15,0)</f>
        <v>1</v>
      </c>
    </row>
    <row r="11" spans="1:10" customFormat="1" ht="16.5">
      <c r="A11" s="54" t="s">
        <v>73</v>
      </c>
      <c r="B11" s="53">
        <v>3</v>
      </c>
      <c r="C11" s="44" t="s">
        <v>10</v>
      </c>
      <c r="D11" s="42">
        <v>30</v>
      </c>
      <c r="E11" s="42">
        <v>15</v>
      </c>
      <c r="F11" s="42">
        <v>5</v>
      </c>
      <c r="G11" s="42">
        <v>10</v>
      </c>
      <c r="H11" s="42"/>
      <c r="I11" s="42">
        <f>ROUNDUP(E11/15,0)</f>
        <v>1</v>
      </c>
      <c r="J11" s="42">
        <f>ROUNDUP((F11+G11+H11)/15,0)</f>
        <v>1</v>
      </c>
    </row>
    <row r="12" spans="1:10" customFormat="1" ht="16.5">
      <c r="A12" s="23" t="s">
        <v>72</v>
      </c>
      <c r="B12" s="45">
        <v>2</v>
      </c>
      <c r="C12" s="44" t="s">
        <v>10</v>
      </c>
      <c r="D12" s="42">
        <v>30</v>
      </c>
      <c r="E12" s="64">
        <v>30</v>
      </c>
      <c r="F12" s="64"/>
      <c r="G12" s="64"/>
      <c r="H12" s="42"/>
      <c r="I12" s="42">
        <f>ROUNDUP(E12/15,0)</f>
        <v>2</v>
      </c>
      <c r="J12" s="42">
        <f>ROUNDUP((F12+G12+H12)/15,0)</f>
        <v>0</v>
      </c>
    </row>
    <row r="13" spans="1:10" customFormat="1" ht="16.5">
      <c r="A13" s="46" t="s">
        <v>71</v>
      </c>
      <c r="B13" s="45">
        <v>0</v>
      </c>
      <c r="C13" s="44" t="s">
        <v>10</v>
      </c>
      <c r="D13" s="42">
        <v>5</v>
      </c>
      <c r="E13" s="64">
        <v>5</v>
      </c>
      <c r="F13" s="64"/>
      <c r="G13" s="64"/>
      <c r="H13" s="42"/>
      <c r="I13" s="42">
        <f>ROUNDUP(E13/15,0)</f>
        <v>1</v>
      </c>
      <c r="J13" s="42">
        <f>ROUNDUP((F13+G13+H13)/15,0)</f>
        <v>0</v>
      </c>
    </row>
    <row r="14" spans="1:10" customFormat="1" ht="16.5">
      <c r="A14" s="32" t="s">
        <v>70</v>
      </c>
      <c r="B14" s="62">
        <v>0</v>
      </c>
      <c r="C14" s="44" t="s">
        <v>10</v>
      </c>
      <c r="D14" s="42">
        <v>30</v>
      </c>
      <c r="E14" s="42"/>
      <c r="F14" s="42">
        <v>30</v>
      </c>
      <c r="G14" s="43"/>
      <c r="H14" s="42"/>
      <c r="I14" s="42">
        <f>ROUNDUP(E14/15,0)</f>
        <v>0</v>
      </c>
      <c r="J14" s="42">
        <f>ROUNDUP((F14+G14+H14)/15,0)</f>
        <v>2</v>
      </c>
    </row>
    <row r="15" spans="1:10" customFormat="1" ht="16.5">
      <c r="A15" s="41" t="s">
        <v>8</v>
      </c>
      <c r="B15" s="17">
        <f>SUM(B5:B14)</f>
        <v>30</v>
      </c>
      <c r="C15" s="40">
        <f>COUNTIF(C5:C14,"e")</f>
        <v>3</v>
      </c>
      <c r="D15" s="38">
        <f>SUM(D5:D14)</f>
        <v>350</v>
      </c>
      <c r="E15" s="38">
        <f>SUM(E5:E14)</f>
        <v>170</v>
      </c>
      <c r="F15" s="38">
        <f>SUM(F5:F14)</f>
        <v>90</v>
      </c>
      <c r="G15" s="38">
        <f>SUM(G5:G14)</f>
        <v>90</v>
      </c>
      <c r="H15" s="38">
        <f>SUM(H5:H14)</f>
        <v>0</v>
      </c>
      <c r="I15" s="38">
        <f>SUM(I5:I14)</f>
        <v>12</v>
      </c>
      <c r="J15" s="38">
        <f>SUM(J5:J14)</f>
        <v>12</v>
      </c>
    </row>
    <row r="16" spans="1:10" customFormat="1" ht="16.5">
      <c r="A16" s="67" t="s">
        <v>69</v>
      </c>
      <c r="B16" s="66"/>
      <c r="C16" s="66"/>
      <c r="D16" s="66"/>
      <c r="E16" s="66"/>
      <c r="F16" s="66"/>
      <c r="G16" s="66"/>
      <c r="H16" s="66"/>
      <c r="I16" s="66"/>
      <c r="J16" s="65"/>
    </row>
    <row r="17" spans="1:11" ht="16.5">
      <c r="A17" s="32" t="s">
        <v>68</v>
      </c>
      <c r="B17" s="62">
        <v>2</v>
      </c>
      <c r="C17" s="44" t="s">
        <v>10</v>
      </c>
      <c r="D17" s="42">
        <v>30</v>
      </c>
      <c r="E17" s="42"/>
      <c r="F17" s="42"/>
      <c r="G17" s="43">
        <v>30</v>
      </c>
      <c r="H17" s="42"/>
      <c r="I17" s="42">
        <f>ROUNDUP(E17/15,0)</f>
        <v>0</v>
      </c>
      <c r="J17" s="42">
        <f>ROUNDUP((F17+G17+H17)/15,0)</f>
        <v>2</v>
      </c>
      <c r="K17" s="3"/>
    </row>
    <row r="18" spans="1:11" ht="16.5">
      <c r="A18" s="32" t="s">
        <v>67</v>
      </c>
      <c r="B18" s="62">
        <v>0</v>
      </c>
      <c r="C18" s="44" t="s">
        <v>10</v>
      </c>
      <c r="D18" s="42">
        <v>30</v>
      </c>
      <c r="E18" s="42"/>
      <c r="F18" s="42">
        <v>30</v>
      </c>
      <c r="G18" s="43"/>
      <c r="H18" s="42"/>
      <c r="I18" s="42">
        <f>ROUNDUP(E18/15,0)</f>
        <v>0</v>
      </c>
      <c r="J18" s="42">
        <f>ROUNDUP((F18+G18+H18)/15,0)</f>
        <v>2</v>
      </c>
      <c r="K18" s="3"/>
    </row>
    <row r="19" spans="1:11" ht="16.5">
      <c r="A19" s="32" t="s">
        <v>66</v>
      </c>
      <c r="B19" s="62">
        <v>7</v>
      </c>
      <c r="C19" s="44" t="s">
        <v>0</v>
      </c>
      <c r="D19" s="42">
        <v>75</v>
      </c>
      <c r="E19" s="42">
        <v>30</v>
      </c>
      <c r="F19" s="4">
        <v>30</v>
      </c>
      <c r="G19" s="24">
        <v>15</v>
      </c>
      <c r="H19" s="42"/>
      <c r="I19" s="42">
        <f>ROUNDUP(E19/15,0)</f>
        <v>2</v>
      </c>
      <c r="J19" s="42">
        <f>ROUNDUP((F19+G19+H19)/15,0)</f>
        <v>3</v>
      </c>
      <c r="K19" s="3"/>
    </row>
    <row r="20" spans="1:11" ht="16.5">
      <c r="A20" s="46" t="s">
        <v>65</v>
      </c>
      <c r="B20" s="45">
        <v>3</v>
      </c>
      <c r="C20" s="44" t="s">
        <v>10</v>
      </c>
      <c r="D20" s="42">
        <v>30</v>
      </c>
      <c r="E20" s="64">
        <v>15</v>
      </c>
      <c r="F20" s="63">
        <v>5</v>
      </c>
      <c r="G20" s="63">
        <v>10</v>
      </c>
      <c r="H20" s="42"/>
      <c r="I20" s="42">
        <f>ROUNDUP(E20/15,0)</f>
        <v>1</v>
      </c>
      <c r="J20" s="42">
        <f>ROUNDUP((F20+G20+H20)/15,0)</f>
        <v>1</v>
      </c>
      <c r="K20" s="3"/>
    </row>
    <row r="21" spans="1:11" ht="16.5">
      <c r="A21" s="32" t="s">
        <v>64</v>
      </c>
      <c r="B21" s="62">
        <v>3</v>
      </c>
      <c r="C21" s="44" t="s">
        <v>10</v>
      </c>
      <c r="D21" s="42">
        <v>30</v>
      </c>
      <c r="E21" s="42">
        <v>15</v>
      </c>
      <c r="F21" s="42">
        <v>5</v>
      </c>
      <c r="G21" s="43">
        <v>10</v>
      </c>
      <c r="H21" s="42"/>
      <c r="I21" s="42">
        <f>ROUNDUP(E21/15,0)</f>
        <v>1</v>
      </c>
      <c r="J21" s="42">
        <f>ROUNDUP((F21+G21+H21)/15,0)</f>
        <v>1</v>
      </c>
      <c r="K21" s="3"/>
    </row>
    <row r="22" spans="1:11" ht="16.5">
      <c r="A22" s="32" t="s">
        <v>63</v>
      </c>
      <c r="B22" s="62">
        <v>5</v>
      </c>
      <c r="C22" s="44" t="s">
        <v>0</v>
      </c>
      <c r="D22" s="42">
        <v>60</v>
      </c>
      <c r="E22" s="42">
        <v>30</v>
      </c>
      <c r="F22" s="42">
        <v>10</v>
      </c>
      <c r="G22" s="43">
        <v>20</v>
      </c>
      <c r="H22" s="42"/>
      <c r="I22" s="42">
        <f>ROUNDUP(E22/15,0)</f>
        <v>2</v>
      </c>
      <c r="J22" s="42">
        <f>ROUNDUP((F22+G22+H22)/15,0)</f>
        <v>2</v>
      </c>
      <c r="K22" s="3"/>
    </row>
    <row r="23" spans="1:11" ht="16.5">
      <c r="A23" s="32" t="s">
        <v>62</v>
      </c>
      <c r="B23" s="62">
        <v>5</v>
      </c>
      <c r="C23" s="44" t="s">
        <v>0</v>
      </c>
      <c r="D23" s="42">
        <f>SUM(E23:H23)</f>
        <v>45</v>
      </c>
      <c r="E23" s="42">
        <v>15</v>
      </c>
      <c r="F23" s="42">
        <v>10</v>
      </c>
      <c r="G23" s="42">
        <v>20</v>
      </c>
      <c r="H23" s="42"/>
      <c r="I23" s="42">
        <f>ROUNDUP(E23/15,0)</f>
        <v>1</v>
      </c>
      <c r="J23" s="42">
        <f>ROUNDUP((F23+G23+H23)/15,0)</f>
        <v>2</v>
      </c>
      <c r="K23" s="3"/>
    </row>
    <row r="24" spans="1:11" ht="16.5">
      <c r="A24" s="46" t="s">
        <v>61</v>
      </c>
      <c r="B24" s="45">
        <v>3</v>
      </c>
      <c r="C24" s="44" t="s">
        <v>10</v>
      </c>
      <c r="D24" s="42">
        <v>30</v>
      </c>
      <c r="E24" s="42"/>
      <c r="F24" s="42">
        <v>10</v>
      </c>
      <c r="G24" s="43">
        <v>20</v>
      </c>
      <c r="H24" s="42"/>
      <c r="I24" s="42">
        <f>ROUNDUP(E24/15,0)</f>
        <v>0</v>
      </c>
      <c r="J24" s="42">
        <f>ROUNDUP((F24+G24+H24)/15,0)</f>
        <v>2</v>
      </c>
      <c r="K24" s="3"/>
    </row>
    <row r="25" spans="1:11" ht="16.5">
      <c r="A25" s="54" t="s">
        <v>60</v>
      </c>
      <c r="B25" s="53">
        <v>2</v>
      </c>
      <c r="C25" s="44" t="s">
        <v>10</v>
      </c>
      <c r="D25" s="42">
        <v>30</v>
      </c>
      <c r="E25" s="42">
        <v>30</v>
      </c>
      <c r="F25" s="42"/>
      <c r="G25" s="42"/>
      <c r="H25" s="42"/>
      <c r="I25" s="42">
        <f>ROUNDUP(E25/15,0)</f>
        <v>2</v>
      </c>
      <c r="J25" s="42">
        <f>ROUNDUP((F25+G25+H25)/15,0)</f>
        <v>0</v>
      </c>
      <c r="K25" s="3"/>
    </row>
    <row r="26" spans="1:11" ht="16.5">
      <c r="A26" s="61" t="s">
        <v>8</v>
      </c>
      <c r="B26" s="38">
        <f>SUM(B17:B25)</f>
        <v>30</v>
      </c>
      <c r="C26" s="40">
        <f>COUNTIF(C17:C25,"e")</f>
        <v>3</v>
      </c>
      <c r="D26" s="38">
        <f>SUM(D17:D25)</f>
        <v>360</v>
      </c>
      <c r="E26" s="38">
        <f>SUM(E17:E25)</f>
        <v>135</v>
      </c>
      <c r="F26" s="38">
        <f>SUM(F17:F25)</f>
        <v>100</v>
      </c>
      <c r="G26" s="38">
        <f>SUM(G17:G25)</f>
        <v>125</v>
      </c>
      <c r="H26" s="38">
        <f>SUM(H17:H25)</f>
        <v>0</v>
      </c>
      <c r="I26" s="38">
        <f>SUM(I17:I25)</f>
        <v>9</v>
      </c>
      <c r="J26" s="38">
        <f>SUM(J17:J25)</f>
        <v>15</v>
      </c>
      <c r="K26" s="3"/>
    </row>
    <row r="27" spans="1:11" ht="16.5">
      <c r="A27" s="50" t="s">
        <v>59</v>
      </c>
      <c r="B27" s="60"/>
      <c r="C27" s="60"/>
      <c r="D27" s="60"/>
      <c r="E27" s="60"/>
      <c r="F27" s="60"/>
      <c r="G27" s="60"/>
      <c r="H27" s="60"/>
      <c r="I27" s="60"/>
      <c r="J27" s="59"/>
      <c r="K27" s="3"/>
    </row>
    <row r="28" spans="1:11" ht="16.5">
      <c r="A28" s="46" t="s">
        <v>58</v>
      </c>
      <c r="B28" s="45">
        <v>2</v>
      </c>
      <c r="C28" s="44" t="s">
        <v>10</v>
      </c>
      <c r="D28" s="42">
        <v>30</v>
      </c>
      <c r="E28" s="42"/>
      <c r="F28" s="42"/>
      <c r="G28" s="43">
        <v>30</v>
      </c>
      <c r="H28" s="42"/>
      <c r="I28" s="42">
        <f>ROUNDUP(E28/15,0)</f>
        <v>0</v>
      </c>
      <c r="J28" s="42">
        <f>ROUNDUP((F28+G28+H28)/15,0)</f>
        <v>2</v>
      </c>
      <c r="K28" s="3"/>
    </row>
    <row r="29" spans="1:11" customFormat="1" ht="16.5">
      <c r="A29" s="46" t="s">
        <v>57</v>
      </c>
      <c r="B29" s="45">
        <v>4</v>
      </c>
      <c r="C29" s="44" t="s">
        <v>0</v>
      </c>
      <c r="D29" s="42">
        <v>45</v>
      </c>
      <c r="E29" s="42">
        <v>15</v>
      </c>
      <c r="F29" s="42">
        <v>10</v>
      </c>
      <c r="G29" s="43">
        <v>20</v>
      </c>
      <c r="H29" s="42"/>
      <c r="I29" s="42">
        <f>ROUNDUP(E29/15,0)</f>
        <v>1</v>
      </c>
      <c r="J29" s="42">
        <f>ROUNDUP((F29+G29+H29)/15,0)</f>
        <v>2</v>
      </c>
    </row>
    <row r="30" spans="1:11" customFormat="1" ht="16.5">
      <c r="A30" s="25" t="s">
        <v>56</v>
      </c>
      <c r="B30" s="58">
        <v>3</v>
      </c>
      <c r="C30" s="44" t="s">
        <v>10</v>
      </c>
      <c r="D30" s="42">
        <v>45</v>
      </c>
      <c r="E30" s="44">
        <v>15</v>
      </c>
      <c r="F30" s="44">
        <v>10</v>
      </c>
      <c r="G30" s="44">
        <v>20</v>
      </c>
      <c r="H30" s="42"/>
      <c r="I30" s="42">
        <f>ROUNDUP(E30/15,0)</f>
        <v>1</v>
      </c>
      <c r="J30" s="42">
        <f>ROUNDUP((F30+G30+H30)/15,0)</f>
        <v>2</v>
      </c>
    </row>
    <row r="31" spans="1:11" customFormat="1" ht="16.5">
      <c r="A31" s="46" t="s">
        <v>55</v>
      </c>
      <c r="B31" s="45">
        <v>5</v>
      </c>
      <c r="C31" s="44" t="s">
        <v>0</v>
      </c>
      <c r="D31" s="42">
        <v>58</v>
      </c>
      <c r="E31" s="42">
        <v>30</v>
      </c>
      <c r="F31" s="42">
        <v>10</v>
      </c>
      <c r="G31" s="42">
        <v>18</v>
      </c>
      <c r="H31" s="42"/>
      <c r="I31" s="42">
        <f>ROUNDUP(E31/15,0)</f>
        <v>2</v>
      </c>
      <c r="J31" s="42">
        <f>ROUNDUP((F31+G31+H31)/15,0)</f>
        <v>2</v>
      </c>
    </row>
    <row r="32" spans="1:11" customFormat="1" ht="16.5">
      <c r="A32" s="46" t="s">
        <v>54</v>
      </c>
      <c r="B32" s="45">
        <v>4</v>
      </c>
      <c r="C32" s="44" t="s">
        <v>0</v>
      </c>
      <c r="D32" s="42">
        <v>45</v>
      </c>
      <c r="E32" s="42">
        <v>15</v>
      </c>
      <c r="F32" s="42">
        <v>10</v>
      </c>
      <c r="G32" s="43">
        <v>20</v>
      </c>
      <c r="H32" s="42"/>
      <c r="I32" s="42">
        <f>ROUNDUP(E32/15,0)</f>
        <v>1</v>
      </c>
      <c r="J32" s="42">
        <f>ROUNDUP((F32+G32+H32)/15,0)</f>
        <v>2</v>
      </c>
    </row>
    <row r="33" spans="1:10" customFormat="1" ht="16.5">
      <c r="A33" s="46" t="s">
        <v>53</v>
      </c>
      <c r="B33" s="45">
        <v>3</v>
      </c>
      <c r="C33" s="44" t="s">
        <v>10</v>
      </c>
      <c r="D33" s="42">
        <v>30</v>
      </c>
      <c r="E33" s="44">
        <v>15</v>
      </c>
      <c r="F33" s="44">
        <v>5</v>
      </c>
      <c r="G33" s="44">
        <v>10</v>
      </c>
      <c r="H33" s="38"/>
      <c r="I33" s="42">
        <f>ROUNDUP(E33/15,0)</f>
        <v>1</v>
      </c>
      <c r="J33" s="42">
        <f>ROUNDUP((F33+G33+H33)/15,0)</f>
        <v>1</v>
      </c>
    </row>
    <row r="34" spans="1:10" s="55" customFormat="1" ht="16.5">
      <c r="A34" s="57" t="s">
        <v>52</v>
      </c>
      <c r="B34" s="56">
        <v>4</v>
      </c>
      <c r="C34" s="5" t="s">
        <v>0</v>
      </c>
      <c r="D34" s="4">
        <v>45</v>
      </c>
      <c r="E34" s="5">
        <v>15</v>
      </c>
      <c r="F34" s="5">
        <v>6</v>
      </c>
      <c r="G34" s="5">
        <v>20</v>
      </c>
      <c r="H34" s="4">
        <v>4</v>
      </c>
      <c r="I34" s="4">
        <f>ROUNDUP(E34/15,0)</f>
        <v>1</v>
      </c>
      <c r="J34" s="4">
        <f>ROUNDUP((F34+G34+H34)/15,0)</f>
        <v>2</v>
      </c>
    </row>
    <row r="35" spans="1:10" customFormat="1" ht="16.5">
      <c r="A35" s="46" t="s">
        <v>51</v>
      </c>
      <c r="B35" s="45">
        <v>4</v>
      </c>
      <c r="C35" s="44" t="s">
        <v>10</v>
      </c>
      <c r="D35" s="42">
        <f>SUM(E35:H35)</f>
        <v>45</v>
      </c>
      <c r="E35" s="42">
        <v>15</v>
      </c>
      <c r="F35" s="42">
        <v>10</v>
      </c>
      <c r="G35" s="42">
        <v>20</v>
      </c>
      <c r="H35" s="42"/>
      <c r="I35" s="42">
        <f>ROUNDUP(E35/15,0)</f>
        <v>1</v>
      </c>
      <c r="J35" s="42">
        <f>ROUNDUP((F35+G35+H35)/15,0)</f>
        <v>2</v>
      </c>
    </row>
    <row r="36" spans="1:10" customFormat="1" ht="16.5">
      <c r="A36" s="54" t="s">
        <v>50</v>
      </c>
      <c r="B36" s="53">
        <v>1</v>
      </c>
      <c r="C36" s="44" t="s">
        <v>10</v>
      </c>
      <c r="D36" s="42">
        <v>15</v>
      </c>
      <c r="E36" s="42">
        <v>15</v>
      </c>
      <c r="F36" s="42"/>
      <c r="G36" s="42"/>
      <c r="H36" s="42"/>
      <c r="I36" s="42">
        <f>ROUNDUP(E36/15,0)</f>
        <v>1</v>
      </c>
      <c r="J36" s="52">
        <v>0</v>
      </c>
    </row>
    <row r="37" spans="1:10" customFormat="1" ht="16.5">
      <c r="A37" s="41" t="s">
        <v>8</v>
      </c>
      <c r="B37" s="17">
        <f>SUM(B28:B36)</f>
        <v>30</v>
      </c>
      <c r="C37" s="40">
        <f>COUNTIF(C28:C36,"e")</f>
        <v>4</v>
      </c>
      <c r="D37" s="38">
        <f>SUM(D28:D36)</f>
        <v>358</v>
      </c>
      <c r="E37" s="38">
        <f>SUM(E28:E36)</f>
        <v>135</v>
      </c>
      <c r="F37" s="38">
        <f>SUM(F28:F36)</f>
        <v>61</v>
      </c>
      <c r="G37" s="38">
        <f>SUM(G28:G36)</f>
        <v>158</v>
      </c>
      <c r="H37" s="38">
        <f>SUM(H28:H36)</f>
        <v>4</v>
      </c>
      <c r="I37" s="38">
        <f>SUM(I28:I36)</f>
        <v>9</v>
      </c>
      <c r="J37" s="51">
        <f>SUM(J28:J36)</f>
        <v>15</v>
      </c>
    </row>
    <row r="38" spans="1:10" customFormat="1" ht="16.5">
      <c r="A38" s="50" t="s">
        <v>49</v>
      </c>
      <c r="B38" s="49"/>
      <c r="C38" s="49"/>
      <c r="D38" s="49"/>
      <c r="E38" s="49"/>
      <c r="F38" s="49"/>
      <c r="G38" s="49"/>
      <c r="H38" s="49"/>
      <c r="I38" s="49"/>
      <c r="J38" s="48"/>
    </row>
    <row r="39" spans="1:10" customFormat="1" ht="16.5">
      <c r="A39" s="46" t="s">
        <v>48</v>
      </c>
      <c r="B39" s="45">
        <v>4</v>
      </c>
      <c r="C39" s="44" t="s">
        <v>0</v>
      </c>
      <c r="D39" s="42">
        <v>45</v>
      </c>
      <c r="E39" s="42"/>
      <c r="F39" s="42"/>
      <c r="G39" s="43">
        <v>45</v>
      </c>
      <c r="H39" s="42"/>
      <c r="I39" s="42">
        <f>ROUNDUP(E39/15,0)</f>
        <v>0</v>
      </c>
      <c r="J39" s="42">
        <f>ROUNDUP((F39+G39+H39)/15,0)</f>
        <v>3</v>
      </c>
    </row>
    <row r="40" spans="1:10" customFormat="1" ht="16.5">
      <c r="A40" s="46" t="s">
        <v>47</v>
      </c>
      <c r="B40" s="45">
        <v>4</v>
      </c>
      <c r="C40" s="44" t="s">
        <v>0</v>
      </c>
      <c r="D40" s="42">
        <f>SUM(E40:H40)</f>
        <v>45</v>
      </c>
      <c r="E40" s="42">
        <v>15</v>
      </c>
      <c r="F40" s="42">
        <v>10</v>
      </c>
      <c r="G40" s="42">
        <v>20</v>
      </c>
      <c r="H40" s="42"/>
      <c r="I40" s="42">
        <f>ROUNDUP(E40/15,0)</f>
        <v>1</v>
      </c>
      <c r="J40" s="42">
        <f>ROUNDUP((F40+G40+H40)/15,0)</f>
        <v>2</v>
      </c>
    </row>
    <row r="41" spans="1:10" customFormat="1" ht="16.5">
      <c r="A41" s="46" t="s">
        <v>46</v>
      </c>
      <c r="B41" s="45">
        <v>3</v>
      </c>
      <c r="C41" s="44" t="s">
        <v>10</v>
      </c>
      <c r="D41" s="42">
        <v>30</v>
      </c>
      <c r="E41" s="42">
        <v>15</v>
      </c>
      <c r="F41" s="42">
        <v>5</v>
      </c>
      <c r="G41" s="43">
        <v>10</v>
      </c>
      <c r="H41" s="42"/>
      <c r="I41" s="42">
        <f>ROUNDUP(E41/15,0)</f>
        <v>1</v>
      </c>
      <c r="J41" s="42">
        <f>ROUNDUP((F41+G41+H41)/15,0)</f>
        <v>1</v>
      </c>
    </row>
    <row r="42" spans="1:10" customFormat="1" ht="16.5">
      <c r="A42" s="47" t="s">
        <v>45</v>
      </c>
      <c r="B42" s="45">
        <v>3</v>
      </c>
      <c r="C42" s="44" t="s">
        <v>10</v>
      </c>
      <c r="D42" s="42">
        <v>45</v>
      </c>
      <c r="E42" s="42">
        <v>30</v>
      </c>
      <c r="F42" s="42">
        <v>10</v>
      </c>
      <c r="G42" s="43">
        <v>5</v>
      </c>
      <c r="H42" s="42"/>
      <c r="I42" s="42">
        <f>ROUNDUP(E42/15,0)</f>
        <v>2</v>
      </c>
      <c r="J42" s="42">
        <f>ROUNDUP((F42+G42+H42)/15,0)</f>
        <v>1</v>
      </c>
    </row>
    <row r="43" spans="1:10" customFormat="1" ht="16.5">
      <c r="A43" s="46" t="s">
        <v>44</v>
      </c>
      <c r="B43" s="45">
        <v>3</v>
      </c>
      <c r="C43" s="44" t="s">
        <v>10</v>
      </c>
      <c r="D43" s="42">
        <v>35</v>
      </c>
      <c r="E43" s="42">
        <v>15</v>
      </c>
      <c r="F43" s="42">
        <v>7</v>
      </c>
      <c r="G43" s="42">
        <v>13</v>
      </c>
      <c r="H43" s="42"/>
      <c r="I43" s="42">
        <f>ROUNDUP(E43/15,0)</f>
        <v>1</v>
      </c>
      <c r="J43" s="42">
        <f>ROUNDUP((F43+G43+H43)/15,0)</f>
        <v>2</v>
      </c>
    </row>
    <row r="44" spans="1:10" customFormat="1" ht="16.5">
      <c r="A44" s="46" t="s">
        <v>43</v>
      </c>
      <c r="B44" s="45">
        <v>4</v>
      </c>
      <c r="C44" s="44" t="s">
        <v>0</v>
      </c>
      <c r="D44" s="42">
        <f>SUM(E44:H44)</f>
        <v>45</v>
      </c>
      <c r="E44" s="42">
        <v>15</v>
      </c>
      <c r="F44" s="42">
        <v>10</v>
      </c>
      <c r="G44" s="42">
        <v>20</v>
      </c>
      <c r="H44" s="42"/>
      <c r="I44" s="42">
        <f>ROUNDUP(E44/15,0)</f>
        <v>1</v>
      </c>
      <c r="J44" s="42">
        <f>ROUNDUP((F44+G44+H44)/15,0)</f>
        <v>2</v>
      </c>
    </row>
    <row r="45" spans="1:10" customFormat="1" ht="16.5">
      <c r="A45" s="46" t="s">
        <v>42</v>
      </c>
      <c r="B45" s="45">
        <v>2</v>
      </c>
      <c r="C45" s="44" t="s">
        <v>10</v>
      </c>
      <c r="D45" s="42">
        <v>30</v>
      </c>
      <c r="E45" s="42">
        <v>15</v>
      </c>
      <c r="F45" s="42">
        <v>5</v>
      </c>
      <c r="G45" s="43">
        <v>10</v>
      </c>
      <c r="H45" s="42"/>
      <c r="I45" s="42">
        <f>ROUNDUP(E45/15,0)</f>
        <v>1</v>
      </c>
      <c r="J45" s="42">
        <f>ROUNDUP((F45+G45+H45)/15,0)</f>
        <v>1</v>
      </c>
    </row>
    <row r="46" spans="1:10" customFormat="1" ht="16.5">
      <c r="A46" s="46" t="s">
        <v>41</v>
      </c>
      <c r="B46" s="45">
        <v>4</v>
      </c>
      <c r="C46" s="44" t="s">
        <v>0</v>
      </c>
      <c r="D46" s="42">
        <v>45</v>
      </c>
      <c r="E46" s="42">
        <v>15</v>
      </c>
      <c r="F46" s="42">
        <v>6</v>
      </c>
      <c r="G46" s="43">
        <v>20</v>
      </c>
      <c r="H46" s="42">
        <v>4</v>
      </c>
      <c r="I46" s="42">
        <f>ROUNDUP(E46/15,0)</f>
        <v>1</v>
      </c>
      <c r="J46" s="42">
        <f>ROUNDUP((F46+G46+H46)/15,0)</f>
        <v>2</v>
      </c>
    </row>
    <row r="47" spans="1:10" customFormat="1" ht="16.5">
      <c r="A47" s="46" t="s">
        <v>40</v>
      </c>
      <c r="B47" s="45">
        <v>3</v>
      </c>
      <c r="C47" s="44" t="s">
        <v>10</v>
      </c>
      <c r="D47" s="42">
        <v>45</v>
      </c>
      <c r="E47" s="42">
        <v>30</v>
      </c>
      <c r="F47" s="42">
        <v>5</v>
      </c>
      <c r="G47" s="43">
        <v>10</v>
      </c>
      <c r="H47" s="42"/>
      <c r="I47" s="42">
        <f>ROUNDUP(E47/15,0)</f>
        <v>2</v>
      </c>
      <c r="J47" s="42">
        <f>ROUNDUP((F47+G47+H47)/15,0)</f>
        <v>1</v>
      </c>
    </row>
    <row r="48" spans="1:10" customFormat="1" ht="16.5">
      <c r="A48" s="41" t="s">
        <v>8</v>
      </c>
      <c r="B48" s="17">
        <f>SUM(B39:B47)</f>
        <v>30</v>
      </c>
      <c r="C48" s="40">
        <f>COUNTIF(C39:C47,"e")</f>
        <v>4</v>
      </c>
      <c r="D48" s="39">
        <f>SUM(D39:D47)</f>
        <v>365</v>
      </c>
      <c r="E48" s="38">
        <f>SUM(E39:E47)</f>
        <v>150</v>
      </c>
      <c r="F48" s="38">
        <f>SUM(F39:F47)</f>
        <v>58</v>
      </c>
      <c r="G48" s="38">
        <f>SUM(G39:G47)</f>
        <v>153</v>
      </c>
      <c r="H48" s="37">
        <f>SUM(H39:H47)</f>
        <v>4</v>
      </c>
      <c r="I48" s="36">
        <f>SUM(I39:I47)</f>
        <v>10</v>
      </c>
      <c r="J48" s="35">
        <f>SUM(J39:J47)</f>
        <v>15</v>
      </c>
    </row>
    <row r="49" spans="1:11" ht="16.5">
      <c r="A49" s="28" t="s">
        <v>39</v>
      </c>
      <c r="B49" s="27"/>
      <c r="C49" s="27"/>
      <c r="D49" s="27"/>
      <c r="E49" s="27"/>
      <c r="F49" s="27"/>
      <c r="G49" s="27"/>
      <c r="H49" s="27"/>
      <c r="I49" s="27"/>
      <c r="J49" s="26"/>
      <c r="K49" s="3"/>
    </row>
    <row r="50" spans="1:11" ht="16.5">
      <c r="A50" s="23" t="s">
        <v>38</v>
      </c>
      <c r="B50" s="22">
        <v>4</v>
      </c>
      <c r="C50" s="5" t="s">
        <v>0</v>
      </c>
      <c r="D50" s="4">
        <v>45</v>
      </c>
      <c r="E50" s="4">
        <v>15</v>
      </c>
      <c r="F50" s="4">
        <v>10</v>
      </c>
      <c r="G50" s="24">
        <v>20</v>
      </c>
      <c r="H50" s="4"/>
      <c r="I50" s="4">
        <f>ROUNDUP(E50/15,0)</f>
        <v>1</v>
      </c>
      <c r="J50" s="4">
        <f>ROUNDUP((F50+G50+H50)/15,0)</f>
        <v>2</v>
      </c>
      <c r="K50" s="3"/>
    </row>
    <row r="51" spans="1:11" ht="16.5">
      <c r="A51" s="23" t="s">
        <v>37</v>
      </c>
      <c r="B51" s="22">
        <v>2</v>
      </c>
      <c r="C51" s="5" t="s">
        <v>10</v>
      </c>
      <c r="D51" s="4">
        <v>28</v>
      </c>
      <c r="E51" s="4">
        <v>15</v>
      </c>
      <c r="F51" s="4">
        <v>5</v>
      </c>
      <c r="G51" s="24">
        <v>8</v>
      </c>
      <c r="H51" s="4"/>
      <c r="I51" s="4">
        <f>ROUNDUP(E51/15,0)</f>
        <v>1</v>
      </c>
      <c r="J51" s="4">
        <f>ROUNDUP((F51+G51+H51)/15,0)</f>
        <v>1</v>
      </c>
      <c r="K51" s="3"/>
    </row>
    <row r="52" spans="1:11" ht="16.5">
      <c r="A52" s="23" t="s">
        <v>36</v>
      </c>
      <c r="B52" s="22">
        <v>3</v>
      </c>
      <c r="C52" s="5" t="s">
        <v>10</v>
      </c>
      <c r="D52" s="4">
        <v>30</v>
      </c>
      <c r="E52" s="4">
        <v>15</v>
      </c>
      <c r="F52" s="4">
        <v>5</v>
      </c>
      <c r="G52" s="24">
        <v>10</v>
      </c>
      <c r="H52" s="4"/>
      <c r="I52" s="4">
        <f>ROUNDUP(E52/15,0)</f>
        <v>1</v>
      </c>
      <c r="J52" s="4">
        <f>ROUNDUP((F52+G52+H52)/15,0)</f>
        <v>1</v>
      </c>
      <c r="K52" s="3"/>
    </row>
    <row r="53" spans="1:11" ht="16.5">
      <c r="A53" s="23" t="s">
        <v>35</v>
      </c>
      <c r="B53" s="22">
        <v>4</v>
      </c>
      <c r="C53" s="5" t="s">
        <v>0</v>
      </c>
      <c r="D53" s="4">
        <v>45</v>
      </c>
      <c r="E53" s="5">
        <v>30</v>
      </c>
      <c r="F53" s="5">
        <v>5</v>
      </c>
      <c r="G53" s="5">
        <v>10</v>
      </c>
      <c r="H53" s="4"/>
      <c r="I53" s="4">
        <f>ROUNDUP(E53/15,0)</f>
        <v>2</v>
      </c>
      <c r="J53" s="4">
        <f>ROUNDUP((F53+G53+H53)/15,0)</f>
        <v>1</v>
      </c>
      <c r="K53" s="3"/>
    </row>
    <row r="54" spans="1:11" ht="16.5">
      <c r="A54" s="23" t="s">
        <v>34</v>
      </c>
      <c r="B54" s="22">
        <v>3</v>
      </c>
      <c r="C54" s="5" t="s">
        <v>0</v>
      </c>
      <c r="D54" s="4">
        <v>45</v>
      </c>
      <c r="E54" s="4">
        <v>30</v>
      </c>
      <c r="F54" s="4">
        <v>5</v>
      </c>
      <c r="G54" s="24">
        <v>10</v>
      </c>
      <c r="H54" s="4"/>
      <c r="I54" s="4">
        <f>ROUNDUP(E54/15,0)</f>
        <v>2</v>
      </c>
      <c r="J54" s="4">
        <f>ROUNDUP((F54+G54+H54)/15,0)</f>
        <v>1</v>
      </c>
      <c r="K54" s="3"/>
    </row>
    <row r="55" spans="1:11" ht="16.5">
      <c r="A55" s="34" t="s">
        <v>33</v>
      </c>
      <c r="B55" s="22">
        <v>4</v>
      </c>
      <c r="C55" s="5" t="s">
        <v>0</v>
      </c>
      <c r="D55" s="4">
        <v>45</v>
      </c>
      <c r="E55" s="4">
        <v>30</v>
      </c>
      <c r="F55" s="4">
        <v>5</v>
      </c>
      <c r="G55" s="4">
        <v>10</v>
      </c>
      <c r="H55" s="4"/>
      <c r="I55" s="4">
        <f>ROUNDUP(E55/15,0)</f>
        <v>2</v>
      </c>
      <c r="J55" s="4">
        <v>1</v>
      </c>
      <c r="K55" s="3"/>
    </row>
    <row r="56" spans="1:11" ht="16.5">
      <c r="A56" s="23" t="s">
        <v>32</v>
      </c>
      <c r="B56" s="22">
        <v>4</v>
      </c>
      <c r="C56" s="5" t="s">
        <v>10</v>
      </c>
      <c r="D56" s="4">
        <v>45</v>
      </c>
      <c r="E56" s="4">
        <v>15</v>
      </c>
      <c r="F56" s="4">
        <v>10</v>
      </c>
      <c r="G56" s="24">
        <v>20</v>
      </c>
      <c r="H56" s="4"/>
      <c r="I56" s="4">
        <f>ROUNDUP(E56/15,0)</f>
        <v>1</v>
      </c>
      <c r="J56" s="4">
        <v>2</v>
      </c>
      <c r="K56" s="3"/>
    </row>
    <row r="57" spans="1:11" ht="16.5">
      <c r="A57" s="34" t="s">
        <v>31</v>
      </c>
      <c r="B57" s="22">
        <v>3</v>
      </c>
      <c r="C57" s="5" t="s">
        <v>10</v>
      </c>
      <c r="D57" s="4">
        <v>45</v>
      </c>
      <c r="E57" s="4">
        <v>15</v>
      </c>
      <c r="F57" s="4">
        <v>4</v>
      </c>
      <c r="G57" s="24">
        <v>20</v>
      </c>
      <c r="H57" s="4">
        <v>6</v>
      </c>
      <c r="I57" s="4">
        <f>ROUNDUP(E57/15,0)</f>
        <v>1</v>
      </c>
      <c r="J57" s="4">
        <f>ROUNDUP((F57+G57+H57)/15,0)</f>
        <v>2</v>
      </c>
      <c r="K57" s="3"/>
    </row>
    <row r="58" spans="1:11" ht="16.5">
      <c r="A58" s="23" t="s">
        <v>30</v>
      </c>
      <c r="B58" s="22">
        <v>3</v>
      </c>
      <c r="C58" s="5" t="s">
        <v>10</v>
      </c>
      <c r="D58" s="4">
        <v>45</v>
      </c>
      <c r="E58" s="4">
        <v>15</v>
      </c>
      <c r="F58" s="4">
        <v>10</v>
      </c>
      <c r="G58" s="24">
        <v>20</v>
      </c>
      <c r="H58" s="4"/>
      <c r="I58" s="4">
        <v>1</v>
      </c>
      <c r="J58" s="4">
        <v>2</v>
      </c>
      <c r="K58" s="3"/>
    </row>
    <row r="59" spans="1:11" ht="16.5">
      <c r="A59" s="20" t="s">
        <v>8</v>
      </c>
      <c r="B59" s="17">
        <f>SUM(B50:B58)</f>
        <v>30</v>
      </c>
      <c r="C59" s="19">
        <f>COUNTIF(C50:C58,"e")</f>
        <v>4</v>
      </c>
      <c r="D59" s="17">
        <f>SUM(D50:D58)</f>
        <v>373</v>
      </c>
      <c r="E59" s="17">
        <f>SUM(E50:E58)</f>
        <v>180</v>
      </c>
      <c r="F59" s="17">
        <f>SUM(F50:F58)</f>
        <v>59</v>
      </c>
      <c r="G59" s="17">
        <f>SUM(G50:G58)</f>
        <v>128</v>
      </c>
      <c r="H59" s="17">
        <f>SUM(H50:H58)</f>
        <v>6</v>
      </c>
      <c r="I59" s="17">
        <f>SUM(I50:I58)</f>
        <v>12</v>
      </c>
      <c r="J59" s="17">
        <f>SUM(J50:J58)</f>
        <v>13</v>
      </c>
      <c r="K59" s="3"/>
    </row>
    <row r="60" spans="1:11" ht="16.5">
      <c r="A60" s="28" t="s">
        <v>29</v>
      </c>
      <c r="B60" s="27"/>
      <c r="C60" s="27"/>
      <c r="D60" s="27"/>
      <c r="E60" s="27"/>
      <c r="F60" s="27"/>
      <c r="G60" s="27"/>
      <c r="H60" s="27"/>
      <c r="I60" s="27"/>
      <c r="J60" s="26"/>
      <c r="K60" s="3"/>
    </row>
    <row r="61" spans="1:11" ht="16.5">
      <c r="A61" s="23" t="s">
        <v>28</v>
      </c>
      <c r="B61" s="22">
        <v>4</v>
      </c>
      <c r="C61" s="5" t="s">
        <v>0</v>
      </c>
      <c r="D61" s="4">
        <v>45</v>
      </c>
      <c r="E61" s="4">
        <v>15</v>
      </c>
      <c r="F61" s="4">
        <v>10</v>
      </c>
      <c r="G61" s="24">
        <v>20</v>
      </c>
      <c r="H61" s="4"/>
      <c r="I61" s="4">
        <f>ROUNDUP(E61/15,0)</f>
        <v>1</v>
      </c>
      <c r="J61" s="4">
        <f>ROUNDUP((F61+G61+H61)/15,0)</f>
        <v>2</v>
      </c>
      <c r="K61" s="3"/>
    </row>
    <row r="62" spans="1:11" ht="16.5">
      <c r="A62" s="23" t="s">
        <v>27</v>
      </c>
      <c r="B62" s="22">
        <v>3</v>
      </c>
      <c r="C62" s="5" t="s">
        <v>10</v>
      </c>
      <c r="D62" s="4">
        <v>30</v>
      </c>
      <c r="E62" s="4">
        <v>15</v>
      </c>
      <c r="F62" s="4">
        <v>5</v>
      </c>
      <c r="G62" s="24">
        <v>10</v>
      </c>
      <c r="H62" s="4"/>
      <c r="I62" s="4">
        <f>ROUNDUP(E62/15,0)</f>
        <v>1</v>
      </c>
      <c r="J62" s="4">
        <v>1</v>
      </c>
    </row>
    <row r="63" spans="1:11" ht="16.5">
      <c r="A63" s="23" t="s">
        <v>26</v>
      </c>
      <c r="B63" s="22">
        <v>4</v>
      </c>
      <c r="C63" s="5" t="s">
        <v>0</v>
      </c>
      <c r="D63" s="4">
        <v>45</v>
      </c>
      <c r="E63" s="4">
        <v>15</v>
      </c>
      <c r="F63" s="4">
        <v>10</v>
      </c>
      <c r="G63" s="24">
        <v>20</v>
      </c>
      <c r="H63" s="4"/>
      <c r="I63" s="4">
        <f>ROUNDUP(E63/15,0)</f>
        <v>1</v>
      </c>
      <c r="J63" s="4">
        <f>ROUNDUP((F63+G63+H63)/15,0)</f>
        <v>2</v>
      </c>
      <c r="K63" s="3"/>
    </row>
    <row r="64" spans="1:11" ht="16.5">
      <c r="A64" s="23" t="s">
        <v>25</v>
      </c>
      <c r="B64" s="22">
        <v>3</v>
      </c>
      <c r="C64" s="5" t="s">
        <v>10</v>
      </c>
      <c r="D64" s="4">
        <v>45</v>
      </c>
      <c r="E64" s="4">
        <v>15</v>
      </c>
      <c r="F64" s="4">
        <v>10</v>
      </c>
      <c r="G64" s="4">
        <v>20</v>
      </c>
      <c r="H64" s="4"/>
      <c r="I64" s="4">
        <f>ROUNDUP(E64/15,0)</f>
        <v>1</v>
      </c>
      <c r="J64" s="4">
        <f>ROUNDUP((F64+G64+H64)/15,0)</f>
        <v>2</v>
      </c>
      <c r="K64" s="3"/>
    </row>
    <row r="65" spans="1:20" ht="16.5">
      <c r="A65" s="23" t="s">
        <v>24</v>
      </c>
      <c r="B65" s="22">
        <v>3</v>
      </c>
      <c r="C65" s="5" t="s">
        <v>10</v>
      </c>
      <c r="D65" s="4">
        <v>45</v>
      </c>
      <c r="E65" s="4">
        <v>15</v>
      </c>
      <c r="F65" s="4">
        <v>10</v>
      </c>
      <c r="G65" s="4">
        <v>20</v>
      </c>
      <c r="H65" s="4"/>
      <c r="I65" s="4">
        <f>ROUNDUP(E65/15,0)</f>
        <v>1</v>
      </c>
      <c r="J65" s="4">
        <f>ROUNDUP((F65+G65+H65)/15,0)</f>
        <v>2</v>
      </c>
      <c r="K65" s="3"/>
    </row>
    <row r="66" spans="1:20" ht="16.5">
      <c r="A66" s="33" t="s">
        <v>23</v>
      </c>
      <c r="B66" s="22">
        <v>4</v>
      </c>
      <c r="C66" s="5" t="s">
        <v>0</v>
      </c>
      <c r="D66" s="4">
        <v>45</v>
      </c>
      <c r="E66" s="4">
        <v>30</v>
      </c>
      <c r="F66" s="4">
        <v>15</v>
      </c>
      <c r="G66" s="4"/>
      <c r="H66" s="4"/>
      <c r="I66" s="4">
        <f>ROUNDUP(E66/15,0)</f>
        <v>2</v>
      </c>
      <c r="J66" s="4">
        <f>ROUNDUP((F66+G66+H66)/15,0)</f>
        <v>1</v>
      </c>
      <c r="K66" s="3"/>
    </row>
    <row r="67" spans="1:20" ht="16.5">
      <c r="A67" s="23" t="s">
        <v>22</v>
      </c>
      <c r="B67" s="22">
        <v>2</v>
      </c>
      <c r="C67" s="5" t="s">
        <v>10</v>
      </c>
      <c r="D67" s="4">
        <v>30</v>
      </c>
      <c r="E67" s="4">
        <v>15</v>
      </c>
      <c r="F67" s="4">
        <v>10</v>
      </c>
      <c r="G67" s="4"/>
      <c r="H67" s="4">
        <v>5</v>
      </c>
      <c r="I67" s="4">
        <f>ROUNDUP(E67/15,0)</f>
        <v>1</v>
      </c>
      <c r="J67" s="4">
        <f>ROUNDUP((F67+G67+H67)/15,0)</f>
        <v>1</v>
      </c>
      <c r="K67" s="3"/>
    </row>
    <row r="68" spans="1:20" ht="16.5">
      <c r="A68" s="23" t="s">
        <v>21</v>
      </c>
      <c r="B68" s="22">
        <v>6</v>
      </c>
      <c r="C68" s="5" t="s">
        <v>0</v>
      </c>
      <c r="D68" s="4"/>
      <c r="E68" s="4"/>
      <c r="F68" s="4"/>
      <c r="G68" s="24"/>
      <c r="H68" s="4"/>
      <c r="I68" s="4">
        <v>0</v>
      </c>
      <c r="J68" s="4">
        <v>0</v>
      </c>
    </row>
    <row r="69" spans="1:20" ht="16.5">
      <c r="A69" s="32" t="s">
        <v>20</v>
      </c>
      <c r="B69" s="22">
        <v>1</v>
      </c>
      <c r="C69" s="5" t="s">
        <v>10</v>
      </c>
      <c r="D69" s="4">
        <v>15</v>
      </c>
      <c r="E69" s="4"/>
      <c r="F69" s="4"/>
      <c r="G69" s="24">
        <v>15</v>
      </c>
      <c r="H69" s="4"/>
      <c r="I69" s="4">
        <f>ROUNDUP(E69/15,0)</f>
        <v>0</v>
      </c>
      <c r="J69" s="4">
        <f>ROUNDUP((F69+G69+H69)/15,0)</f>
        <v>1</v>
      </c>
      <c r="K69" s="3"/>
      <c r="L69" s="31"/>
      <c r="M69" s="30"/>
      <c r="N69" s="16"/>
      <c r="O69" s="16"/>
      <c r="P69" s="16"/>
      <c r="Q69" s="29"/>
      <c r="R69" s="16"/>
      <c r="S69" s="16"/>
      <c r="T69" s="16"/>
    </row>
    <row r="70" spans="1:20" ht="16.5">
      <c r="A70" s="20" t="s">
        <v>8</v>
      </c>
      <c r="B70" s="17">
        <f>SUM(B61:B69)</f>
        <v>30</v>
      </c>
      <c r="C70" s="19">
        <f>COUNTIF(C61:C69,"e")</f>
        <v>4</v>
      </c>
      <c r="D70" s="17">
        <f>SUM(D61:D69)</f>
        <v>300</v>
      </c>
      <c r="E70" s="17">
        <f>SUM(E61:E69)</f>
        <v>120</v>
      </c>
      <c r="F70" s="17">
        <f>SUM(F61:F69)</f>
        <v>70</v>
      </c>
      <c r="G70" s="17">
        <f>SUM(G61:G69)</f>
        <v>105</v>
      </c>
      <c r="H70" s="17">
        <f>SUM(H61:H69)</f>
        <v>5</v>
      </c>
      <c r="I70" s="17">
        <f>SUM(I61:I69)</f>
        <v>8</v>
      </c>
      <c r="J70" s="17">
        <f>SUM(J61:J69)</f>
        <v>12</v>
      </c>
      <c r="K70" s="3"/>
    </row>
    <row r="71" spans="1:20" ht="16.5">
      <c r="A71" s="28" t="s">
        <v>19</v>
      </c>
      <c r="B71" s="27"/>
      <c r="C71" s="27"/>
      <c r="D71" s="27"/>
      <c r="E71" s="27"/>
      <c r="F71" s="27"/>
      <c r="G71" s="27"/>
      <c r="H71" s="27"/>
      <c r="I71" s="27"/>
      <c r="J71" s="26"/>
      <c r="K71" s="3"/>
    </row>
    <row r="72" spans="1:20" ht="16.5">
      <c r="A72" s="25" t="s">
        <v>18</v>
      </c>
      <c r="B72" s="22">
        <v>2</v>
      </c>
      <c r="C72" s="5" t="s">
        <v>10</v>
      </c>
      <c r="D72" s="4">
        <v>28</v>
      </c>
      <c r="E72" s="4">
        <v>15</v>
      </c>
      <c r="F72" s="4">
        <v>5</v>
      </c>
      <c r="G72" s="4">
        <v>8</v>
      </c>
      <c r="H72" s="4"/>
      <c r="I72" s="4">
        <f>ROUNDUP(E72/15,0)</f>
        <v>1</v>
      </c>
      <c r="J72" s="4">
        <f>ROUNDUP((F72+G72+H72)/15,0)</f>
        <v>1</v>
      </c>
      <c r="K72" s="3"/>
    </row>
    <row r="73" spans="1:20" s="3" customFormat="1" ht="16.5">
      <c r="A73" s="23" t="s">
        <v>17</v>
      </c>
      <c r="B73" s="22">
        <v>4</v>
      </c>
      <c r="C73" s="5" t="s">
        <v>10</v>
      </c>
      <c r="D73" s="4">
        <v>45</v>
      </c>
      <c r="E73" s="4">
        <v>15</v>
      </c>
      <c r="F73" s="4">
        <v>10</v>
      </c>
      <c r="G73" s="24">
        <v>20</v>
      </c>
      <c r="H73" s="4"/>
      <c r="I73" s="4">
        <v>1</v>
      </c>
      <c r="J73" s="4">
        <f>ROUNDUP((F73+G73+H73)/15,0)</f>
        <v>2</v>
      </c>
    </row>
    <row r="74" spans="1:20" ht="16.5">
      <c r="A74" s="23" t="s">
        <v>16</v>
      </c>
      <c r="B74" s="22">
        <v>4</v>
      </c>
      <c r="C74" s="5" t="s">
        <v>0</v>
      </c>
      <c r="D74" s="4">
        <v>30</v>
      </c>
      <c r="E74" s="4">
        <v>15</v>
      </c>
      <c r="F74" s="4">
        <v>5</v>
      </c>
      <c r="G74" s="24">
        <v>10</v>
      </c>
      <c r="H74" s="4"/>
      <c r="I74" s="4">
        <f>ROUNDUP(E74/15,0)</f>
        <v>1</v>
      </c>
      <c r="J74" s="4">
        <f>ROUNDUP((F74+G74+H74)/15,0)</f>
        <v>1</v>
      </c>
      <c r="K74" s="3"/>
    </row>
    <row r="75" spans="1:20" ht="16.5">
      <c r="A75" s="23" t="s">
        <v>15</v>
      </c>
      <c r="B75" s="22">
        <v>2</v>
      </c>
      <c r="C75" s="5" t="s">
        <v>10</v>
      </c>
      <c r="D75" s="4">
        <v>30</v>
      </c>
      <c r="E75" s="4">
        <v>15</v>
      </c>
      <c r="F75" s="4">
        <v>5</v>
      </c>
      <c r="G75" s="24">
        <v>10</v>
      </c>
      <c r="H75" s="4"/>
      <c r="I75" s="4">
        <f>ROUNDUP(E75/15,0)</f>
        <v>1</v>
      </c>
      <c r="J75" s="4">
        <f>ROUNDUP((F75+G75+H75)/15,0)</f>
        <v>1</v>
      </c>
      <c r="K75" s="3"/>
    </row>
    <row r="76" spans="1:20" ht="16.5">
      <c r="A76" s="23" t="s">
        <v>14</v>
      </c>
      <c r="B76" s="22">
        <v>3</v>
      </c>
      <c r="C76" s="5" t="s">
        <v>10</v>
      </c>
      <c r="D76" s="4">
        <v>43</v>
      </c>
      <c r="E76" s="4">
        <v>15</v>
      </c>
      <c r="F76" s="4">
        <v>10</v>
      </c>
      <c r="G76" s="4">
        <v>18</v>
      </c>
      <c r="H76" s="4"/>
      <c r="I76" s="4">
        <f>ROUNDUP(E76/15,0)</f>
        <v>1</v>
      </c>
      <c r="J76" s="4">
        <f>ROUNDUP((F76+G76+H76)/15,0)</f>
        <v>2</v>
      </c>
    </row>
    <row r="77" spans="1:20" ht="16.5">
      <c r="A77" s="23" t="s">
        <v>13</v>
      </c>
      <c r="B77" s="22">
        <v>3</v>
      </c>
      <c r="C77" s="5" t="s">
        <v>10</v>
      </c>
      <c r="D77" s="4">
        <v>45</v>
      </c>
      <c r="E77" s="4">
        <v>15</v>
      </c>
      <c r="F77" s="4">
        <v>10</v>
      </c>
      <c r="G77" s="4">
        <v>20</v>
      </c>
      <c r="H77" s="4"/>
      <c r="I77" s="4">
        <f>ROUNDUP(E77/15,0)</f>
        <v>1</v>
      </c>
      <c r="J77" s="4">
        <f>ROUNDUP((F77+G77+H77)/15,0)</f>
        <v>2</v>
      </c>
    </row>
    <row r="78" spans="1:20" ht="16.5">
      <c r="A78" s="23" t="s">
        <v>12</v>
      </c>
      <c r="B78" s="22">
        <v>2</v>
      </c>
      <c r="C78" s="5" t="s">
        <v>10</v>
      </c>
      <c r="D78" s="4">
        <v>43</v>
      </c>
      <c r="E78" s="4">
        <v>15</v>
      </c>
      <c r="F78" s="4">
        <v>10</v>
      </c>
      <c r="G78" s="4">
        <v>18</v>
      </c>
      <c r="H78" s="4"/>
      <c r="I78" s="4">
        <f>ROUNDUP(E78/15,0)</f>
        <v>1</v>
      </c>
      <c r="J78" s="4">
        <f>ROUNDUP((F78+G78+H78)/15,0)</f>
        <v>2</v>
      </c>
      <c r="K78" s="3"/>
    </row>
    <row r="79" spans="1:20" ht="16.5">
      <c r="A79" s="23" t="s">
        <v>11</v>
      </c>
      <c r="B79" s="22">
        <v>2</v>
      </c>
      <c r="C79" s="5" t="s">
        <v>10</v>
      </c>
      <c r="D79" s="4">
        <v>30</v>
      </c>
      <c r="E79" s="4"/>
      <c r="F79" s="4"/>
      <c r="G79" s="4">
        <v>30</v>
      </c>
      <c r="H79" s="4"/>
      <c r="I79" s="4">
        <f>ROUNDUP(E79/15,0)</f>
        <v>0</v>
      </c>
      <c r="J79" s="4">
        <f>ROUNDUP((F79+G79+H79)/15,0)</f>
        <v>2</v>
      </c>
      <c r="K79" s="3"/>
    </row>
    <row r="80" spans="1:20" s="3" customFormat="1" ht="16.5">
      <c r="A80" s="23" t="s">
        <v>9</v>
      </c>
      <c r="B80" s="22">
        <v>8</v>
      </c>
      <c r="C80" s="5" t="s">
        <v>0</v>
      </c>
      <c r="D80" s="4"/>
      <c r="E80" s="4"/>
      <c r="F80" s="4"/>
      <c r="G80" s="4"/>
      <c r="H80" s="4"/>
      <c r="I80" s="21">
        <f>ROUNDUP(E80/15,0)</f>
        <v>0</v>
      </c>
      <c r="J80" s="21">
        <f>ROUNDUP((F80+G80+H80)/15,0)</f>
        <v>0</v>
      </c>
    </row>
    <row r="81" spans="1:57" ht="16.5">
      <c r="A81" s="20" t="s">
        <v>8</v>
      </c>
      <c r="B81" s="17">
        <f>SUM(B72:B80)</f>
        <v>30</v>
      </c>
      <c r="C81" s="19">
        <f>COUNTIF(C72:C80,"e")</f>
        <v>2</v>
      </c>
      <c r="D81" s="17">
        <f>SUM(D72:D80)</f>
        <v>294</v>
      </c>
      <c r="E81" s="17">
        <f>SUM(E72:E80)</f>
        <v>105</v>
      </c>
      <c r="F81" s="17">
        <f>SUM(F72:F80)</f>
        <v>55</v>
      </c>
      <c r="G81" s="17">
        <f>SUM(G72:G80)</f>
        <v>134</v>
      </c>
      <c r="H81" s="17">
        <f>SUM(H72:H80)</f>
        <v>0</v>
      </c>
      <c r="I81" s="17">
        <f>SUM(I72:I80)</f>
        <v>7</v>
      </c>
      <c r="J81" s="17">
        <f>SUM(J72:J80)</f>
        <v>13</v>
      </c>
      <c r="K81" s="3"/>
    </row>
    <row r="82" spans="1:57" ht="16.5">
      <c r="A82" s="18" t="s">
        <v>7</v>
      </c>
      <c r="B82" s="17">
        <f>B15+B26+B37+B48+B59+B70+B81</f>
        <v>210</v>
      </c>
      <c r="C82" s="17">
        <f>C15+C26+C37+C48+C59+C70+C81</f>
        <v>24</v>
      </c>
      <c r="D82" s="17">
        <f>D15+D26+D37+D48+D59+D70+D81</f>
        <v>2400</v>
      </c>
      <c r="E82" s="17">
        <f>E15+E26+E37+E48+E59+E70+E81</f>
        <v>995</v>
      </c>
      <c r="F82" s="17">
        <f>F15+F26+F37+F48+F59+F70+F81</f>
        <v>493</v>
      </c>
      <c r="G82" s="17">
        <f>G15+G26+G37+G48+G59+G70+G81</f>
        <v>893</v>
      </c>
      <c r="H82" s="17">
        <f>H15+H26+H37+H48+H59+H70+H81</f>
        <v>19</v>
      </c>
      <c r="I82" s="13"/>
      <c r="J82" s="16"/>
      <c r="K82" s="3"/>
    </row>
    <row r="83" spans="1:57" ht="16.5">
      <c r="A83" s="15" t="s">
        <v>6</v>
      </c>
      <c r="B83" s="14"/>
      <c r="C83" s="13"/>
      <c r="D83" s="13"/>
      <c r="E83" s="12">
        <f>(E82/D82)*100</f>
        <v>41.458333333333336</v>
      </c>
      <c r="F83" s="11">
        <f>(F82/D82)*100</f>
        <v>20.541666666666668</v>
      </c>
      <c r="G83" s="10">
        <f>(G82/D82)*100</f>
        <v>37.208333333333329</v>
      </c>
      <c r="H83" s="10">
        <f>(H82/D82)*100</f>
        <v>0.79166666666666674</v>
      </c>
      <c r="I83" s="9"/>
      <c r="J83" s="9"/>
      <c r="K83" s="3"/>
    </row>
    <row r="84" spans="1:57" ht="17.25" customHeight="1">
      <c r="K84" s="3"/>
    </row>
    <row r="85" spans="1:57" ht="15">
      <c r="A85" s="8" t="s">
        <v>5</v>
      </c>
      <c r="K85" s="3"/>
    </row>
    <row r="86" spans="1:57" ht="15">
      <c r="A86" s="8"/>
      <c r="K86" s="3"/>
    </row>
    <row r="87" spans="1:57" ht="16.5">
      <c r="A87" s="7" t="s">
        <v>4</v>
      </c>
      <c r="B87" s="6">
        <v>4</v>
      </c>
      <c r="C87" s="5" t="s">
        <v>0</v>
      </c>
      <c r="D87" s="4">
        <v>45</v>
      </c>
      <c r="E87" s="4">
        <v>30</v>
      </c>
      <c r="F87" s="4">
        <v>15</v>
      </c>
      <c r="G87" s="4"/>
      <c r="H87" s="4"/>
      <c r="K87" s="3"/>
    </row>
    <row r="88" spans="1:57" ht="16.5">
      <c r="A88" s="7" t="s">
        <v>3</v>
      </c>
      <c r="B88" s="6">
        <v>4</v>
      </c>
      <c r="C88" s="5" t="s">
        <v>0</v>
      </c>
      <c r="D88" s="4">
        <v>45</v>
      </c>
      <c r="E88" s="4">
        <v>30</v>
      </c>
      <c r="F88" s="4">
        <v>15</v>
      </c>
      <c r="G88" s="4"/>
      <c r="H88" s="4"/>
      <c r="K88" s="3"/>
    </row>
    <row r="89" spans="1:57" ht="16.5">
      <c r="A89" s="7" t="s">
        <v>2</v>
      </c>
      <c r="B89" s="6">
        <v>4</v>
      </c>
      <c r="C89" s="5" t="s">
        <v>0</v>
      </c>
      <c r="D89" s="4">
        <v>45</v>
      </c>
      <c r="E89" s="4">
        <v>30</v>
      </c>
      <c r="F89" s="4">
        <v>15</v>
      </c>
      <c r="G89" s="4"/>
      <c r="H89" s="4"/>
      <c r="K89" s="3"/>
    </row>
    <row r="90" spans="1:57" ht="16.5">
      <c r="A90" s="7" t="s">
        <v>1</v>
      </c>
      <c r="B90" s="6">
        <v>4</v>
      </c>
      <c r="C90" s="5" t="s">
        <v>0</v>
      </c>
      <c r="D90" s="4">
        <v>45</v>
      </c>
      <c r="E90" s="4">
        <v>30</v>
      </c>
      <c r="F90" s="4">
        <v>15</v>
      </c>
      <c r="G90" s="4"/>
      <c r="H90" s="4"/>
      <c r="K90" s="3"/>
    </row>
    <row r="91" spans="1:57">
      <c r="K91" s="3"/>
    </row>
    <row r="92" spans="1:57">
      <c r="K92" s="3"/>
    </row>
    <row r="93" spans="1:57">
      <c r="K93" s="3"/>
    </row>
    <row r="94" spans="1:57">
      <c r="K94" s="3"/>
    </row>
    <row r="95" spans="1:57">
      <c r="K95" s="3"/>
    </row>
    <row r="96" spans="1:57">
      <c r="A96" s="2"/>
      <c r="B96" s="2"/>
      <c r="C96" s="2"/>
      <c r="D96" s="2"/>
      <c r="E96" s="2"/>
      <c r="F96" s="2"/>
      <c r="G96" s="2"/>
      <c r="H96" s="2"/>
      <c r="I96" s="2"/>
      <c r="J96" s="2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>
      <c r="A98" s="2"/>
      <c r="B98" s="2"/>
      <c r="C98" s="2"/>
      <c r="D98" s="2"/>
      <c r="E98" s="2"/>
      <c r="F98" s="2"/>
      <c r="G98" s="2"/>
      <c r="H98" s="2"/>
      <c r="I98" s="2"/>
      <c r="J98" s="2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>
      <c r="A99" s="2"/>
      <c r="B99" s="2"/>
      <c r="C99" s="2"/>
      <c r="D99" s="2"/>
      <c r="E99" s="2"/>
      <c r="F99" s="2"/>
      <c r="G99" s="2"/>
      <c r="H99" s="2"/>
      <c r="I99" s="2"/>
      <c r="J99" s="2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1:5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1:5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1:5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1:5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1:5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1:5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1:5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1:5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1:5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1:5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1:5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1:5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1:5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1:5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1:5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1:5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1:5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1:5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5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5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1:5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5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5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1:5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1:5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1:5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1:5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1:5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1:5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1:5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1:5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1:5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1:5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1:5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1:5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1:5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1:5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1:5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1:5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1:5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1:5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1:5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1:5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1:5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1:5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1:5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1:5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1:5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1:5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1:5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1:5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1:5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1:5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1:5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1:5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1:5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1:5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1:5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5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5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5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5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5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5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1:5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1:5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1:5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1:5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1:5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1:5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1:5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1:5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1:5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1:5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1:5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1:5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1:5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1:5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1:5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1:5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1:5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1:5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1:5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1:5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1:5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1:5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1:5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1:5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1:5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1:5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1:5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1:5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1:5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1:5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1:5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1:5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1:5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1:5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1:5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1:5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1:5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1:5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1:5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1:5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1:5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1:5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1:5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1:5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1:5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1:5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1:5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1:5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1:5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1:5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1:5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1:5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1:5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1: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1:5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1:5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1:5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1:5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1:5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spans="1:5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spans="1:5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spans="1:5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spans="1:5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spans="1:5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spans="1:5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spans="1:5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spans="1:5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spans="1:5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spans="1:5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spans="1:5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spans="1:5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spans="1:5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spans="1:5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spans="1:5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spans="1:5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spans="1:5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spans="1:5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spans="1:5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spans="1:5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spans="1:5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spans="1:5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spans="1:5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spans="1:5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spans="1:5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spans="1:5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spans="1:5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spans="1:5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spans="1:5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spans="1:5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spans="1:5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spans="1:5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spans="1:5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spans="1:5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spans="1:5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spans="1:5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spans="1:5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spans="1:5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spans="1:5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spans="1:5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spans="1:5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spans="1:5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spans="1:5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spans="1:5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spans="1:5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spans="1:5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spans="1:5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spans="1:5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spans="1:5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spans="1:5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spans="1:5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spans="1:5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spans="1:5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spans="1:5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spans="1:5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spans="1:5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spans="1:5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spans="1:5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spans="1:5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spans="1:5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spans="1:5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spans="1:5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spans="1:5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spans="1:5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spans="1:5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spans="1:5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spans="1:5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spans="1:5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spans="1:5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spans="1:5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spans="1:5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spans="1:5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spans="1:5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spans="1:5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spans="1:5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spans="1:5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spans="1:5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spans="1:5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spans="1:5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spans="1:5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spans="1:5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spans="1:5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spans="1:5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spans="1:5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spans="1:5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spans="1:5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spans="1:5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spans="1:5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spans="1:5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spans="1:5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spans="1:5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spans="1:5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spans="1:5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spans="1:5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spans="1: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spans="1:5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spans="1:5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spans="1:5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spans="1:5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spans="1:5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spans="1:5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spans="1:5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spans="1:5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spans="1:5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spans="1:5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spans="1:5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spans="1:5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spans="1:5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spans="1:5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spans="1:5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spans="1:5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spans="1:5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spans="1:5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spans="1:5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spans="1:5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spans="1:5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spans="1:5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spans="1:57">
      <c r="A480" s="2"/>
      <c r="B480" s="2"/>
      <c r="C480" s="2"/>
      <c r="D480" s="2"/>
      <c r="E480" s="2"/>
      <c r="F480" s="2"/>
      <c r="G480" s="2"/>
    </row>
    <row r="481" spans="1:7">
      <c r="A481" s="2"/>
      <c r="B481" s="2"/>
      <c r="C481" s="2"/>
      <c r="D481" s="2"/>
      <c r="E481" s="2"/>
      <c r="F481" s="2"/>
      <c r="G481" s="2"/>
    </row>
    <row r="482" spans="1:7">
      <c r="A482" s="2"/>
      <c r="B482" s="2"/>
      <c r="C482" s="2"/>
      <c r="D482" s="2"/>
      <c r="E482" s="2"/>
      <c r="F482" s="2"/>
      <c r="G482" s="2"/>
    </row>
    <row r="483" spans="1:7">
      <c r="A483" s="2"/>
      <c r="B483" s="2"/>
      <c r="C483" s="2"/>
      <c r="D483" s="2"/>
      <c r="E483" s="2"/>
      <c r="F483" s="2"/>
      <c r="G483" s="2"/>
    </row>
    <row r="484" spans="1:7">
      <c r="A484" s="2"/>
      <c r="B484" s="2"/>
      <c r="C484" s="2"/>
      <c r="D484" s="2"/>
      <c r="E484" s="2"/>
      <c r="F484" s="2"/>
      <c r="G484" s="2"/>
    </row>
    <row r="485" spans="1:7">
      <c r="A485" s="2"/>
      <c r="B485" s="2"/>
      <c r="C485" s="2"/>
      <c r="D485" s="2"/>
      <c r="E485" s="2"/>
      <c r="F485" s="2"/>
      <c r="G485" s="2"/>
    </row>
    <row r="486" spans="1:7">
      <c r="A486" s="2"/>
      <c r="B486" s="2"/>
      <c r="C486" s="2"/>
      <c r="D486" s="2"/>
      <c r="E486" s="2"/>
      <c r="F486" s="2"/>
      <c r="G486" s="2"/>
    </row>
    <row r="487" spans="1:7">
      <c r="A487" s="2"/>
      <c r="B487" s="2"/>
      <c r="C487" s="2"/>
      <c r="D487" s="2"/>
      <c r="E487" s="2"/>
      <c r="F487" s="2"/>
      <c r="G487" s="2"/>
    </row>
  </sheetData>
  <mergeCells count="6">
    <mergeCell ref="A49:J49"/>
    <mergeCell ref="A60:J60"/>
    <mergeCell ref="A71:J71"/>
    <mergeCell ref="A1:J1"/>
    <mergeCell ref="A2:J2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st,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2022-06-20T08:51:24Z</dcterms:created>
  <dcterms:modified xsi:type="dcterms:W3CDTF">2022-06-20T08:52:17Z</dcterms:modified>
</cp:coreProperties>
</file>