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0" yWindow="0" windowWidth="24000" windowHeight="8835"/>
  </bookViews>
  <sheets>
    <sheet name="IŻ I st. s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J6" i="1"/>
  <c r="D7" i="1"/>
  <c r="D15" i="1" s="1"/>
  <c r="I7" i="1"/>
  <c r="J7" i="1"/>
  <c r="I8" i="1"/>
  <c r="J8" i="1"/>
  <c r="J15" i="1" s="1"/>
  <c r="D9" i="1"/>
  <c r="I9" i="1"/>
  <c r="I15" i="1" s="1"/>
  <c r="J9" i="1"/>
  <c r="I10" i="1"/>
  <c r="J10" i="1"/>
  <c r="I11" i="1"/>
  <c r="J11" i="1"/>
  <c r="I12" i="1"/>
  <c r="J12" i="1"/>
  <c r="I13" i="1"/>
  <c r="J13" i="1"/>
  <c r="I14" i="1"/>
  <c r="J14" i="1"/>
  <c r="B15" i="1"/>
  <c r="C15" i="1"/>
  <c r="E15" i="1"/>
  <c r="F15" i="1"/>
  <c r="G15" i="1"/>
  <c r="H15" i="1"/>
  <c r="H49" i="1" s="1"/>
  <c r="I17" i="1"/>
  <c r="J17" i="1"/>
  <c r="J26" i="1" s="1"/>
  <c r="I18" i="1"/>
  <c r="J18" i="1"/>
  <c r="I19" i="1"/>
  <c r="J19" i="1"/>
  <c r="I20" i="1"/>
  <c r="J20" i="1"/>
  <c r="I21" i="1"/>
  <c r="J21" i="1"/>
  <c r="I22" i="1"/>
  <c r="J22" i="1"/>
  <c r="D23" i="1"/>
  <c r="I23" i="1"/>
  <c r="J23" i="1"/>
  <c r="I24" i="1"/>
  <c r="J24" i="1"/>
  <c r="I25" i="1"/>
  <c r="J25" i="1"/>
  <c r="B26" i="1"/>
  <c r="C26" i="1"/>
  <c r="D26" i="1"/>
  <c r="E26" i="1"/>
  <c r="F26" i="1"/>
  <c r="G26" i="1"/>
  <c r="H26" i="1"/>
  <c r="I26" i="1"/>
  <c r="I28" i="1"/>
  <c r="I37" i="1" s="1"/>
  <c r="J28" i="1"/>
  <c r="I29" i="1"/>
  <c r="J29" i="1"/>
  <c r="I30" i="1"/>
  <c r="J30" i="1"/>
  <c r="J37" i="1" s="1"/>
  <c r="I31" i="1"/>
  <c r="J31" i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E49" i="1" s="1"/>
  <c r="F37" i="1"/>
  <c r="F49" i="1" s="1"/>
  <c r="G37" i="1"/>
  <c r="G49" i="1" s="1"/>
  <c r="H37" i="1"/>
  <c r="I39" i="1"/>
  <c r="J39" i="1"/>
  <c r="D40" i="1"/>
  <c r="D48" i="1" s="1"/>
  <c r="I40" i="1"/>
  <c r="J40" i="1"/>
  <c r="I41" i="1"/>
  <c r="I48" i="1" s="1"/>
  <c r="J41" i="1"/>
  <c r="J48" i="1" s="1"/>
  <c r="I42" i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B49" i="1" s="1"/>
  <c r="B84" i="1" s="1"/>
  <c r="C48" i="1"/>
  <c r="E48" i="1"/>
  <c r="F48" i="1"/>
  <c r="G48" i="1"/>
  <c r="H48" i="1"/>
  <c r="C49" i="1"/>
  <c r="C84" i="1" s="1"/>
  <c r="I56" i="1"/>
  <c r="J56" i="1"/>
  <c r="J63" i="1" s="1"/>
  <c r="I57" i="1"/>
  <c r="I63" i="1" s="1"/>
  <c r="J57" i="1"/>
  <c r="I58" i="1"/>
  <c r="J58" i="1"/>
  <c r="D59" i="1"/>
  <c r="I59" i="1"/>
  <c r="J59" i="1"/>
  <c r="I60" i="1"/>
  <c r="J60" i="1"/>
  <c r="I61" i="1"/>
  <c r="J61" i="1"/>
  <c r="I62" i="1"/>
  <c r="J62" i="1"/>
  <c r="B63" i="1"/>
  <c r="B83" i="1" s="1"/>
  <c r="C63" i="1"/>
  <c r="C83" i="1" s="1"/>
  <c r="D63" i="1"/>
  <c r="D83" i="1" s="1"/>
  <c r="E63" i="1"/>
  <c r="F63" i="1"/>
  <c r="G63" i="1"/>
  <c r="H63" i="1"/>
  <c r="H83" i="1" s="1"/>
  <c r="I65" i="1"/>
  <c r="I74" i="1" s="1"/>
  <c r="J65" i="1"/>
  <c r="I66" i="1"/>
  <c r="J66" i="1"/>
  <c r="J74" i="1" s="1"/>
  <c r="D67" i="1"/>
  <c r="D74" i="1" s="1"/>
  <c r="I67" i="1"/>
  <c r="D68" i="1"/>
  <c r="I68" i="1"/>
  <c r="J68" i="1"/>
  <c r="D69" i="1"/>
  <c r="I69" i="1"/>
  <c r="J69" i="1"/>
  <c r="I70" i="1"/>
  <c r="J70" i="1"/>
  <c r="I71" i="1"/>
  <c r="J71" i="1"/>
  <c r="I73" i="1"/>
  <c r="J73" i="1"/>
  <c r="B74" i="1"/>
  <c r="C74" i="1"/>
  <c r="E74" i="1"/>
  <c r="F74" i="1"/>
  <c r="G74" i="1"/>
  <c r="H74" i="1"/>
  <c r="I76" i="1"/>
  <c r="I82" i="1" s="1"/>
  <c r="J76" i="1"/>
  <c r="J82" i="1" s="1"/>
  <c r="I77" i="1"/>
  <c r="J77" i="1"/>
  <c r="I78" i="1"/>
  <c r="J78" i="1"/>
  <c r="I79" i="1"/>
  <c r="J79" i="1"/>
  <c r="I80" i="1"/>
  <c r="J80" i="1"/>
  <c r="I81" i="1"/>
  <c r="J81" i="1"/>
  <c r="B82" i="1"/>
  <c r="C82" i="1"/>
  <c r="D82" i="1"/>
  <c r="E82" i="1"/>
  <c r="F82" i="1"/>
  <c r="G82" i="1"/>
  <c r="H82" i="1"/>
  <c r="E83" i="1"/>
  <c r="F83" i="1"/>
  <c r="G83" i="1"/>
  <c r="G84" i="1" l="1"/>
  <c r="F84" i="1"/>
  <c r="E84" i="1"/>
  <c r="D49" i="1"/>
  <c r="D84" i="1" s="1"/>
  <c r="H84" i="1"/>
  <c r="H85" i="1" l="1"/>
  <c r="E50" i="1"/>
  <c r="E85" i="1"/>
  <c r="G85" i="1"/>
  <c r="H50" i="1"/>
  <c r="F85" i="1"/>
  <c r="F50" i="1"/>
  <c r="G50" i="1"/>
</calcChain>
</file>

<file path=xl/sharedStrings.xml><?xml version="1.0" encoding="utf-8"?>
<sst xmlns="http://schemas.openxmlformats.org/spreadsheetml/2006/main" count="159" uniqueCount="86">
  <si>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</si>
  <si>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</si>
  <si>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</si>
  <si>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</si>
  <si>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</si>
  <si>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</si>
  <si>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</si>
  <si>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</si>
  <si>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Technologiczne projektowanie zakładów spożywczych </t>
  </si>
  <si>
    <t>Inżynieria przetwórstwa owoców i warzyw 2</t>
  </si>
  <si>
    <t xml:space="preserve">Technologia produkcji spożywczej </t>
  </si>
  <si>
    <t>Przetwórstwo zbożowo-młynarskie i piekarstwo 2</t>
  </si>
  <si>
    <t>SEMESTR VII</t>
  </si>
  <si>
    <t>Seminarium dyplomowe 1, w tym 2 godz. przysposobienia bibliotecznego</t>
  </si>
  <si>
    <t>Praktyka zawodowa - 4 tygodnie</t>
  </si>
  <si>
    <t xml:space="preserve">Przetwórstwo strączkowych i oleistych </t>
  </si>
  <si>
    <t>Inżynieria opakowań</t>
  </si>
  <si>
    <t>Inżynieria przetwórstwa owoców i warzyw 1</t>
  </si>
  <si>
    <t xml:space="preserve">Gospodarka wodno-ściekowa i odpadami </t>
  </si>
  <si>
    <t>Przetwórstwo zbożowo-młynarskie i piekarstwo 1</t>
  </si>
  <si>
    <t>Inżynieria przetwórstwa surowców zwierzęcych</t>
  </si>
  <si>
    <t xml:space="preserve">Modelowanie procesów cieplnych i przepływowych </t>
  </si>
  <si>
    <t>SEMESTR VI</t>
  </si>
  <si>
    <t>Suszarnictwo i przechowalnictwo</t>
  </si>
  <si>
    <t xml:space="preserve">Procesy przetwarzania surowców spożywczych </t>
  </si>
  <si>
    <t>Kinematyka i dynamika maszyn manipulacyjnych</t>
  </si>
  <si>
    <t xml:space="preserve">Chłodnictwo i urządzenia chłodnicze </t>
  </si>
  <si>
    <t xml:space="preserve">Inżynieria procesowa </t>
  </si>
  <si>
    <t xml:space="preserve">Chemia żywności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</si>
  <si>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</si>
  <si>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</si>
  <si>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</si>
  <si>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</si>
  <si>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</si>
  <si>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</si>
  <si>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</si>
  <si>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</si>
  <si>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</si>
  <si>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</si>
  <si>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</si>
  <si>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</si>
  <si>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</si>
  <si>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</si>
  <si>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</si>
  <si>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</si>
  <si>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</si>
  <si>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</si>
  <si>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</si>
  <si>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</si>
  <si>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</si>
  <si>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</si>
  <si>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</si>
  <si>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</si>
  <si>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</si>
  <si>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</si>
  <si>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</si>
  <si>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</si>
  <si>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</si>
  <si>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</si>
  <si>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</si>
  <si>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</si>
  <si>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</si>
  <si>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</si>
  <si>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</si>
  <si>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</si>
  <si>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</si>
  <si>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</si>
  <si>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</si>
  <si>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</si>
  <si>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</si>
  <si>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</si>
  <si>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</si>
  <si>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</si>
  <si>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</si>
  <si>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</si>
  <si>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</si>
  <si>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</si>
  <si>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</si>
  <si>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</si>
  <si>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</si>
  <si>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</si>
  <si>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</si>
  <si>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</si>
  <si>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</si>
  <si>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>WYDZIAŁ INŻYNIERII PRODUKCJI</t>
  </si>
  <si>
    <t xml:space="preserve">Kierunek inżynieria rolnicza i leśna, specjalność inżynieria żywności, studia stacjonarne pierwszego stopnia.
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</si>
</sst>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6" fillId="0" borderId="0"/>
  </cellStyleXfs>
  <cellXfs count="91">
    <xf numFmtId="0" fontId="0" fillId="0" borderId="0" xfId="0"/>
    <xf numFmtId="0" fontId="1" fillId="0" borderId="0" xfId="0" applyFont="1"/>
    <xf numFmtId="0" fontId="2" fillId="0" borderId="0" xfId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vertical="center"/>
    </xf>
    <xf numFmtId="1" fontId="3" fillId="0" borderId="1" xfId="1" applyNumberFormat="1" applyFont="1" applyBorder="1" applyAlignment="1">
      <alignment horizontal="left" vertical="center"/>
    </xf>
    <xf numFmtId="1" fontId="5" fillId="0" borderId="0" xfId="1" applyNumberFormat="1" applyFont="1" applyAlignment="1">
      <alignment horizontal="center" vertical="center"/>
    </xf>
    <xf numFmtId="1" fontId="3" fillId="0" borderId="4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2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4" fillId="0" borderId="3" xfId="1" applyFont="1" applyBorder="1"/>
    <xf numFmtId="0" fontId="4" fillId="0" borderId="1" xfId="1" applyFont="1" applyBorder="1"/>
    <xf numFmtId="0" fontId="4" fillId="0" borderId="0" xfId="1" applyFont="1"/>
    <xf numFmtId="165" fontId="3" fillId="0" borderId="7" xfId="3" applyFont="1" applyBorder="1" applyAlignment="1">
      <alignment horizontal="center" vertical="center" textRotation="90"/>
    </xf>
    <xf numFmtId="165" fontId="3" fillId="0" borderId="7" xfId="3" applyFont="1" applyBorder="1" applyAlignment="1">
      <alignment horizontal="center" vertical="center" textRotation="90" wrapText="1"/>
    </xf>
    <xf numFmtId="49" fontId="3" fillId="0" borderId="7" xfId="3" applyNumberFormat="1" applyFont="1" applyBorder="1" applyAlignment="1">
      <alignment horizontal="center" vertical="center" textRotation="90" wrapText="1"/>
    </xf>
    <xf numFmtId="1" fontId="3" fillId="0" borderId="7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7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9" fontId="9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10" fillId="0" borderId="0" xfId="1" applyNumberFormat="1" applyFont="1"/>
    <xf numFmtId="0" fontId="11" fillId="0" borderId="0" xfId="1" applyFont="1"/>
    <xf numFmtId="164" fontId="3" fillId="0" borderId="0" xfId="1" applyNumberFormat="1" applyFont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" fontId="12" fillId="0" borderId="0" xfId="1" applyNumberFormat="1" applyFont="1" applyAlignment="1">
      <alignment horizontal="center" vertical="center"/>
    </xf>
    <xf numFmtId="1" fontId="12" fillId="0" borderId="1" xfId="1" applyNumberFormat="1" applyFont="1" applyBorder="1" applyAlignment="1">
      <alignment horizontal="left" vertical="center"/>
    </xf>
    <xf numFmtId="1" fontId="5" fillId="0" borderId="8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vertical="center"/>
    </xf>
    <xf numFmtId="1" fontId="3" fillId="0" borderId="2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0" fontId="13" fillId="0" borderId="1" xfId="0" applyFont="1" applyBorder="1"/>
    <xf numFmtId="0" fontId="3" fillId="0" borderId="2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/>
    <xf numFmtId="1" fontId="4" fillId="0" borderId="1" xfId="1" applyNumberFormat="1" applyFont="1" applyBorder="1" applyAlignment="1">
      <alignment horizontal="center"/>
    </xf>
    <xf numFmtId="0" fontId="4" fillId="2" borderId="1" xfId="1" applyFont="1" applyFill="1" applyBorder="1"/>
    <xf numFmtId="0" fontId="4" fillId="0" borderId="2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1" fontId="4" fillId="0" borderId="2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7" xfId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12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 wrapText="1"/>
    </xf>
    <xf numFmtId="0" fontId="3" fillId="0" borderId="1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7" fillId="0" borderId="0" xfId="1" applyFont="1" applyAlignment="1">
      <alignment horizontal="center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5"/>
  <sheetViews>
    <sheetView tabSelected="1" workbookViewId="0">
      <selection activeCell="M3" sqref="M3"/>
    </sheetView>
  </sheetViews>
  <sheetFormatPr defaultRowHeight="14.25"/>
  <cols>
    <col min="1" max="1" width="48.75" style="1" customWidth="1"/>
    <col min="2" max="10" width="6.125" style="1" customWidth="1"/>
    <col min="11" max="11" width="5.75" customWidth="1"/>
  </cols>
  <sheetData>
    <row r="1" spans="1:11" ht="15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45.6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ht="113.25">
      <c r="A3" s="81" t="s">
        <v>40</v>
      </c>
      <c r="B3" s="33" t="s">
        <v>39</v>
      </c>
      <c r="C3" s="31" t="s">
        <v>38</v>
      </c>
      <c r="D3" s="31" t="s">
        <v>37</v>
      </c>
      <c r="E3" s="30" t="s">
        <v>36</v>
      </c>
      <c r="F3" s="32" t="s">
        <v>35</v>
      </c>
      <c r="G3" s="32" t="s">
        <v>34</v>
      </c>
      <c r="H3" s="31" t="s">
        <v>33</v>
      </c>
      <c r="I3" s="30" t="s">
        <v>32</v>
      </c>
      <c r="J3" s="30" t="s">
        <v>31</v>
      </c>
      <c r="K3" s="80"/>
    </row>
    <row r="4" spans="1:11" ht="16.5">
      <c r="A4" s="87" t="s">
        <v>83</v>
      </c>
      <c r="B4" s="88"/>
      <c r="C4" s="88"/>
      <c r="D4" s="88"/>
      <c r="E4" s="88"/>
      <c r="F4" s="88"/>
      <c r="G4" s="88"/>
      <c r="H4" s="88"/>
      <c r="I4" s="88"/>
      <c r="J4" s="89"/>
    </row>
    <row r="5" spans="1:11" ht="16.5">
      <c r="A5" s="25" t="s">
        <v>82</v>
      </c>
      <c r="B5" s="24">
        <v>6</v>
      </c>
      <c r="C5" s="21" t="s">
        <v>6</v>
      </c>
      <c r="D5" s="20">
        <f>SUM(E5:H5)</f>
        <v>60</v>
      </c>
      <c r="E5" s="72">
        <v>30</v>
      </c>
      <c r="F5" s="79">
        <v>15</v>
      </c>
      <c r="G5" s="79">
        <v>15</v>
      </c>
      <c r="H5" s="20"/>
      <c r="I5" s="20">
        <f t="shared" ref="I5:I14" si="0">ROUNDUP(E5/15,0)</f>
        <v>2</v>
      </c>
      <c r="J5" s="20">
        <f t="shared" ref="J5:J14" si="1">ROUNDUP((F5+G5+H5)/15,0)</f>
        <v>2</v>
      </c>
    </row>
    <row r="6" spans="1:11" ht="16.5">
      <c r="A6" s="25" t="s">
        <v>81</v>
      </c>
      <c r="B6" s="24">
        <v>5</v>
      </c>
      <c r="C6" s="21" t="s">
        <v>4</v>
      </c>
      <c r="D6" s="20">
        <v>45</v>
      </c>
      <c r="E6" s="72">
        <v>15</v>
      </c>
      <c r="F6" s="72">
        <v>10</v>
      </c>
      <c r="G6" s="72">
        <v>20</v>
      </c>
      <c r="H6" s="20"/>
      <c r="I6" s="20">
        <f t="shared" si="0"/>
        <v>1</v>
      </c>
      <c r="J6" s="20">
        <f t="shared" si="1"/>
        <v>2</v>
      </c>
    </row>
    <row r="7" spans="1:11" ht="16.5">
      <c r="A7" s="25" t="s">
        <v>80</v>
      </c>
      <c r="B7" s="24">
        <v>4</v>
      </c>
      <c r="C7" s="21" t="s">
        <v>4</v>
      </c>
      <c r="D7" s="20">
        <f>SUM(E7:H7)</f>
        <v>45</v>
      </c>
      <c r="E7" s="72">
        <v>30</v>
      </c>
      <c r="F7" s="71">
        <v>15</v>
      </c>
      <c r="G7" s="71"/>
      <c r="H7" s="20"/>
      <c r="I7" s="20">
        <f t="shared" si="0"/>
        <v>2</v>
      </c>
      <c r="J7" s="20">
        <f t="shared" si="1"/>
        <v>1</v>
      </c>
    </row>
    <row r="8" spans="1:11" ht="16.5">
      <c r="A8" s="28" t="s">
        <v>79</v>
      </c>
      <c r="B8" s="78">
        <v>5</v>
      </c>
      <c r="C8" s="21" t="s">
        <v>4</v>
      </c>
      <c r="D8" s="20">
        <v>45</v>
      </c>
      <c r="E8" s="77">
        <v>15</v>
      </c>
      <c r="F8" s="76">
        <v>10</v>
      </c>
      <c r="G8" s="76">
        <v>20</v>
      </c>
      <c r="H8" s="20"/>
      <c r="I8" s="20">
        <f t="shared" si="0"/>
        <v>1</v>
      </c>
      <c r="J8" s="20">
        <f t="shared" si="1"/>
        <v>2</v>
      </c>
    </row>
    <row r="9" spans="1:11" ht="16.5">
      <c r="A9" s="25" t="s">
        <v>78</v>
      </c>
      <c r="B9" s="24">
        <v>3</v>
      </c>
      <c r="C9" s="21" t="s">
        <v>6</v>
      </c>
      <c r="D9" s="20">
        <f>SUM(E9:H9)</f>
        <v>30</v>
      </c>
      <c r="E9" s="72">
        <v>15</v>
      </c>
      <c r="F9" s="72"/>
      <c r="G9" s="72">
        <v>15</v>
      </c>
      <c r="H9" s="20"/>
      <c r="I9" s="20">
        <f t="shared" si="0"/>
        <v>1</v>
      </c>
      <c r="J9" s="20">
        <f t="shared" si="1"/>
        <v>1</v>
      </c>
    </row>
    <row r="10" spans="1:11" ht="16.5">
      <c r="A10" s="61" t="s">
        <v>77</v>
      </c>
      <c r="B10" s="60">
        <v>2</v>
      </c>
      <c r="C10" s="21" t="s">
        <v>6</v>
      </c>
      <c r="D10" s="20">
        <v>30</v>
      </c>
      <c r="E10" s="20">
        <v>15</v>
      </c>
      <c r="F10" s="20">
        <v>5</v>
      </c>
      <c r="G10" s="20">
        <v>10</v>
      </c>
      <c r="H10" s="20"/>
      <c r="I10" s="20">
        <f t="shared" si="0"/>
        <v>1</v>
      </c>
      <c r="J10" s="20">
        <f t="shared" si="1"/>
        <v>1</v>
      </c>
    </row>
    <row r="11" spans="1:11" ht="16.5">
      <c r="A11" s="61" t="s">
        <v>76</v>
      </c>
      <c r="B11" s="60">
        <v>3</v>
      </c>
      <c r="C11" s="21" t="s">
        <v>6</v>
      </c>
      <c r="D11" s="20">
        <v>30</v>
      </c>
      <c r="E11" s="20">
        <v>15</v>
      </c>
      <c r="F11" s="20">
        <v>5</v>
      </c>
      <c r="G11" s="20">
        <v>10</v>
      </c>
      <c r="H11" s="20"/>
      <c r="I11" s="20">
        <f t="shared" si="0"/>
        <v>1</v>
      </c>
      <c r="J11" s="20">
        <f t="shared" si="1"/>
        <v>1</v>
      </c>
    </row>
    <row r="12" spans="1:11" ht="16.5">
      <c r="A12" s="23" t="s">
        <v>75</v>
      </c>
      <c r="B12" s="24">
        <v>2</v>
      </c>
      <c r="C12" s="21" t="s">
        <v>6</v>
      </c>
      <c r="D12" s="20">
        <v>30</v>
      </c>
      <c r="E12" s="72">
        <v>30</v>
      </c>
      <c r="F12" s="72"/>
      <c r="G12" s="72"/>
      <c r="H12" s="20"/>
      <c r="I12" s="20">
        <f t="shared" si="0"/>
        <v>2</v>
      </c>
      <c r="J12" s="20">
        <f t="shared" si="1"/>
        <v>0</v>
      </c>
    </row>
    <row r="13" spans="1:11" ht="16.5">
      <c r="A13" s="25" t="s">
        <v>74</v>
      </c>
      <c r="B13" s="24">
        <v>0</v>
      </c>
      <c r="C13" s="21" t="s">
        <v>6</v>
      </c>
      <c r="D13" s="20">
        <v>5</v>
      </c>
      <c r="E13" s="72">
        <v>5</v>
      </c>
      <c r="F13" s="72"/>
      <c r="G13" s="72"/>
      <c r="H13" s="20"/>
      <c r="I13" s="20">
        <f t="shared" si="0"/>
        <v>1</v>
      </c>
      <c r="J13" s="20">
        <f t="shared" si="1"/>
        <v>0</v>
      </c>
    </row>
    <row r="14" spans="1:11" ht="16.5">
      <c r="A14" s="27" t="s">
        <v>73</v>
      </c>
      <c r="B14" s="70">
        <v>0</v>
      </c>
      <c r="C14" s="21" t="s">
        <v>6</v>
      </c>
      <c r="D14" s="20">
        <v>30</v>
      </c>
      <c r="E14" s="20"/>
      <c r="F14" s="20">
        <v>30</v>
      </c>
      <c r="G14" s="21"/>
      <c r="H14" s="20"/>
      <c r="I14" s="20">
        <f t="shared" si="0"/>
        <v>0</v>
      </c>
      <c r="J14" s="20">
        <f t="shared" si="1"/>
        <v>2</v>
      </c>
    </row>
    <row r="15" spans="1:11" ht="16.5">
      <c r="A15" s="18" t="s">
        <v>3</v>
      </c>
      <c r="B15" s="17">
        <f>SUM(B5:B14)</f>
        <v>30</v>
      </c>
      <c r="C15" s="16">
        <f>COUNTIF(C5:C14,"e")</f>
        <v>3</v>
      </c>
      <c r="D15" s="13">
        <f t="shared" ref="D15:J15" si="2">SUM(D5:D14)</f>
        <v>350</v>
      </c>
      <c r="E15" s="13">
        <f t="shared" si="2"/>
        <v>170</v>
      </c>
      <c r="F15" s="13">
        <f t="shared" si="2"/>
        <v>90</v>
      </c>
      <c r="G15" s="13">
        <f t="shared" si="2"/>
        <v>90</v>
      </c>
      <c r="H15" s="13">
        <f t="shared" si="2"/>
        <v>0</v>
      </c>
      <c r="I15" s="13">
        <f t="shared" si="2"/>
        <v>12</v>
      </c>
      <c r="J15" s="13">
        <f t="shared" si="2"/>
        <v>12</v>
      </c>
    </row>
    <row r="16" spans="1:11" ht="16.5">
      <c r="A16" s="75" t="s">
        <v>72</v>
      </c>
      <c r="B16" s="74"/>
      <c r="C16" s="74"/>
      <c r="D16" s="74"/>
      <c r="E16" s="74"/>
      <c r="F16" s="74"/>
      <c r="G16" s="74"/>
      <c r="H16" s="74"/>
      <c r="I16" s="74"/>
      <c r="J16" s="73"/>
    </row>
    <row r="17" spans="1:10" ht="16.5">
      <c r="A17" s="27" t="s">
        <v>71</v>
      </c>
      <c r="B17" s="70">
        <v>2</v>
      </c>
      <c r="C17" s="21" t="s">
        <v>6</v>
      </c>
      <c r="D17" s="20">
        <v>30</v>
      </c>
      <c r="E17" s="20"/>
      <c r="F17" s="20"/>
      <c r="G17" s="21">
        <v>30</v>
      </c>
      <c r="H17" s="20"/>
      <c r="I17" s="20">
        <f t="shared" ref="I17:I25" si="3">ROUNDUP(E17/15,0)</f>
        <v>0</v>
      </c>
      <c r="J17" s="20">
        <f t="shared" ref="J17:J25" si="4">ROUNDUP((F17+G17+H17)/15,0)</f>
        <v>2</v>
      </c>
    </row>
    <row r="18" spans="1:10" ht="16.5">
      <c r="A18" s="27" t="s">
        <v>70</v>
      </c>
      <c r="B18" s="70">
        <v>0</v>
      </c>
      <c r="C18" s="21" t="s">
        <v>6</v>
      </c>
      <c r="D18" s="20">
        <v>30</v>
      </c>
      <c r="E18" s="20"/>
      <c r="F18" s="20">
        <v>30</v>
      </c>
      <c r="G18" s="21"/>
      <c r="H18" s="20"/>
      <c r="I18" s="20">
        <f t="shared" si="3"/>
        <v>0</v>
      </c>
      <c r="J18" s="20">
        <f t="shared" si="4"/>
        <v>2</v>
      </c>
    </row>
    <row r="19" spans="1:10" ht="16.5">
      <c r="A19" s="27" t="s">
        <v>69</v>
      </c>
      <c r="B19" s="70">
        <v>7</v>
      </c>
      <c r="C19" s="21" t="s">
        <v>4</v>
      </c>
      <c r="D19" s="20">
        <v>75</v>
      </c>
      <c r="E19" s="20">
        <v>30</v>
      </c>
      <c r="F19" s="62">
        <v>30</v>
      </c>
      <c r="G19" s="63">
        <v>15</v>
      </c>
      <c r="H19" s="20"/>
      <c r="I19" s="20">
        <f t="shared" si="3"/>
        <v>2</v>
      </c>
      <c r="J19" s="20">
        <f t="shared" si="4"/>
        <v>3</v>
      </c>
    </row>
    <row r="20" spans="1:10" ht="16.5">
      <c r="A20" s="25" t="s">
        <v>68</v>
      </c>
      <c r="B20" s="24">
        <v>3</v>
      </c>
      <c r="C20" s="21" t="s">
        <v>6</v>
      </c>
      <c r="D20" s="20">
        <v>30</v>
      </c>
      <c r="E20" s="72">
        <v>15</v>
      </c>
      <c r="F20" s="71">
        <v>5</v>
      </c>
      <c r="G20" s="71">
        <v>10</v>
      </c>
      <c r="H20" s="20"/>
      <c r="I20" s="20">
        <f t="shared" si="3"/>
        <v>1</v>
      </c>
      <c r="J20" s="20">
        <f t="shared" si="4"/>
        <v>1</v>
      </c>
    </row>
    <row r="21" spans="1:10" ht="16.5">
      <c r="A21" s="27" t="s">
        <v>67</v>
      </c>
      <c r="B21" s="70">
        <v>3</v>
      </c>
      <c r="C21" s="21" t="s">
        <v>6</v>
      </c>
      <c r="D21" s="20">
        <v>30</v>
      </c>
      <c r="E21" s="20">
        <v>15</v>
      </c>
      <c r="F21" s="20">
        <v>5</v>
      </c>
      <c r="G21" s="21">
        <v>10</v>
      </c>
      <c r="H21" s="20"/>
      <c r="I21" s="20">
        <f t="shared" si="3"/>
        <v>1</v>
      </c>
      <c r="J21" s="20">
        <f t="shared" si="4"/>
        <v>1</v>
      </c>
    </row>
    <row r="22" spans="1:10" ht="16.5">
      <c r="A22" s="27" t="s">
        <v>66</v>
      </c>
      <c r="B22" s="70">
        <v>5</v>
      </c>
      <c r="C22" s="21" t="s">
        <v>4</v>
      </c>
      <c r="D22" s="20">
        <v>60</v>
      </c>
      <c r="E22" s="20">
        <v>30</v>
      </c>
      <c r="F22" s="20">
        <v>10</v>
      </c>
      <c r="G22" s="21">
        <v>20</v>
      </c>
      <c r="H22" s="20"/>
      <c r="I22" s="20">
        <f t="shared" si="3"/>
        <v>2</v>
      </c>
      <c r="J22" s="20">
        <f t="shared" si="4"/>
        <v>2</v>
      </c>
    </row>
    <row r="23" spans="1:10" ht="16.5">
      <c r="A23" s="27" t="s">
        <v>65</v>
      </c>
      <c r="B23" s="70">
        <v>5</v>
      </c>
      <c r="C23" s="21" t="s">
        <v>4</v>
      </c>
      <c r="D23" s="20">
        <f>SUM(E23:H23)</f>
        <v>45</v>
      </c>
      <c r="E23" s="20">
        <v>15</v>
      </c>
      <c r="F23" s="20">
        <v>10</v>
      </c>
      <c r="G23" s="20">
        <v>20</v>
      </c>
      <c r="H23" s="20"/>
      <c r="I23" s="20">
        <f t="shared" si="3"/>
        <v>1</v>
      </c>
      <c r="J23" s="20">
        <f t="shared" si="4"/>
        <v>2</v>
      </c>
    </row>
    <row r="24" spans="1:10" ht="16.5">
      <c r="A24" s="25" t="s">
        <v>64</v>
      </c>
      <c r="B24" s="24">
        <v>3</v>
      </c>
      <c r="C24" s="21" t="s">
        <v>6</v>
      </c>
      <c r="D24" s="20">
        <v>30</v>
      </c>
      <c r="E24" s="20"/>
      <c r="F24" s="20">
        <v>10</v>
      </c>
      <c r="G24" s="21">
        <v>20</v>
      </c>
      <c r="H24" s="20"/>
      <c r="I24" s="20">
        <f t="shared" si="3"/>
        <v>0</v>
      </c>
      <c r="J24" s="20">
        <f t="shared" si="4"/>
        <v>2</v>
      </c>
    </row>
    <row r="25" spans="1:10" ht="16.5">
      <c r="A25" s="61" t="s">
        <v>63</v>
      </c>
      <c r="B25" s="60">
        <v>2</v>
      </c>
      <c r="C25" s="21" t="s">
        <v>6</v>
      </c>
      <c r="D25" s="20">
        <v>30</v>
      </c>
      <c r="E25" s="20">
        <v>30</v>
      </c>
      <c r="F25" s="20"/>
      <c r="G25" s="20"/>
      <c r="H25" s="20"/>
      <c r="I25" s="20">
        <f t="shared" si="3"/>
        <v>2</v>
      </c>
      <c r="J25" s="20">
        <f t="shared" si="4"/>
        <v>0</v>
      </c>
    </row>
    <row r="26" spans="1:10" ht="16.5">
      <c r="A26" s="69" t="s">
        <v>3</v>
      </c>
      <c r="B26" s="13">
        <f>SUM(B17:B25)</f>
        <v>30</v>
      </c>
      <c r="C26" s="16">
        <f>COUNTIF(C17:C25,"e")</f>
        <v>3</v>
      </c>
      <c r="D26" s="13">
        <f t="shared" ref="D26:J26" si="5">SUM(D17:D25)</f>
        <v>360</v>
      </c>
      <c r="E26" s="13">
        <f t="shared" si="5"/>
        <v>135</v>
      </c>
      <c r="F26" s="13">
        <f t="shared" si="5"/>
        <v>100</v>
      </c>
      <c r="G26" s="13">
        <f t="shared" si="5"/>
        <v>125</v>
      </c>
      <c r="H26" s="13">
        <f t="shared" si="5"/>
        <v>0</v>
      </c>
      <c r="I26" s="13">
        <f t="shared" si="5"/>
        <v>9</v>
      </c>
      <c r="J26" s="13">
        <f t="shared" si="5"/>
        <v>15</v>
      </c>
    </row>
    <row r="27" spans="1:10" ht="16.5">
      <c r="A27" s="58" t="s">
        <v>62</v>
      </c>
      <c r="B27" s="68"/>
      <c r="C27" s="68"/>
      <c r="D27" s="68"/>
      <c r="E27" s="68"/>
      <c r="F27" s="68"/>
      <c r="G27" s="68"/>
      <c r="H27" s="68"/>
      <c r="I27" s="68"/>
      <c r="J27" s="67"/>
    </row>
    <row r="28" spans="1:10" ht="16.5">
      <c r="A28" s="25" t="s">
        <v>61</v>
      </c>
      <c r="B28" s="24">
        <v>2</v>
      </c>
      <c r="C28" s="21" t="s">
        <v>6</v>
      </c>
      <c r="D28" s="20">
        <v>30</v>
      </c>
      <c r="E28" s="20"/>
      <c r="F28" s="20"/>
      <c r="G28" s="21">
        <v>30</v>
      </c>
      <c r="H28" s="20"/>
      <c r="I28" s="20">
        <f t="shared" ref="I28:I36" si="6">ROUNDUP(E28/15,0)</f>
        <v>0</v>
      </c>
      <c r="J28" s="20">
        <f t="shared" ref="J28:J35" si="7">ROUNDUP((F28+G28+H28)/15,0)</f>
        <v>2</v>
      </c>
    </row>
    <row r="29" spans="1:10" ht="16.5">
      <c r="A29" s="25" t="s">
        <v>60</v>
      </c>
      <c r="B29" s="24">
        <v>4</v>
      </c>
      <c r="C29" s="21" t="s">
        <v>4</v>
      </c>
      <c r="D29" s="20">
        <v>45</v>
      </c>
      <c r="E29" s="20">
        <v>15</v>
      </c>
      <c r="F29" s="20">
        <v>10</v>
      </c>
      <c r="G29" s="21">
        <v>20</v>
      </c>
      <c r="H29" s="20"/>
      <c r="I29" s="20">
        <f t="shared" si="6"/>
        <v>1</v>
      </c>
      <c r="J29" s="20">
        <f t="shared" si="7"/>
        <v>2</v>
      </c>
    </row>
    <row r="30" spans="1:10" ht="16.5">
      <c r="A30" s="66" t="s">
        <v>59</v>
      </c>
      <c r="B30" s="65">
        <v>3</v>
      </c>
      <c r="C30" s="21" t="s">
        <v>6</v>
      </c>
      <c r="D30" s="20">
        <v>45</v>
      </c>
      <c r="E30" s="21">
        <v>15</v>
      </c>
      <c r="F30" s="21">
        <v>10</v>
      </c>
      <c r="G30" s="21">
        <v>20</v>
      </c>
      <c r="H30" s="20"/>
      <c r="I30" s="20">
        <f t="shared" si="6"/>
        <v>1</v>
      </c>
      <c r="J30" s="20">
        <f t="shared" si="7"/>
        <v>2</v>
      </c>
    </row>
    <row r="31" spans="1:10" ht="16.5">
      <c r="A31" s="25" t="s">
        <v>58</v>
      </c>
      <c r="B31" s="24">
        <v>5</v>
      </c>
      <c r="C31" s="21" t="s">
        <v>4</v>
      </c>
      <c r="D31" s="20">
        <v>58</v>
      </c>
      <c r="E31" s="20">
        <v>30</v>
      </c>
      <c r="F31" s="20">
        <v>10</v>
      </c>
      <c r="G31" s="20">
        <v>18</v>
      </c>
      <c r="H31" s="20"/>
      <c r="I31" s="20">
        <f t="shared" si="6"/>
        <v>2</v>
      </c>
      <c r="J31" s="20">
        <f t="shared" si="7"/>
        <v>2</v>
      </c>
    </row>
    <row r="32" spans="1:10" ht="16.5">
      <c r="A32" s="25" t="s">
        <v>57</v>
      </c>
      <c r="B32" s="24">
        <v>4</v>
      </c>
      <c r="C32" s="21" t="s">
        <v>4</v>
      </c>
      <c r="D32" s="20">
        <v>45</v>
      </c>
      <c r="E32" s="20">
        <v>15</v>
      </c>
      <c r="F32" s="20">
        <v>10</v>
      </c>
      <c r="G32" s="21">
        <v>20</v>
      </c>
      <c r="H32" s="20"/>
      <c r="I32" s="20">
        <f t="shared" si="6"/>
        <v>1</v>
      </c>
      <c r="J32" s="20">
        <f t="shared" si="7"/>
        <v>2</v>
      </c>
    </row>
    <row r="33" spans="1:10" ht="13.15" customHeight="1">
      <c r="A33" s="25" t="s">
        <v>56</v>
      </c>
      <c r="B33" s="24">
        <v>3</v>
      </c>
      <c r="C33" s="21" t="s">
        <v>6</v>
      </c>
      <c r="D33" s="20">
        <v>30</v>
      </c>
      <c r="E33" s="21">
        <v>15</v>
      </c>
      <c r="F33" s="21">
        <v>5</v>
      </c>
      <c r="G33" s="21">
        <v>10</v>
      </c>
      <c r="H33" s="13"/>
      <c r="I33" s="20">
        <f t="shared" si="6"/>
        <v>1</v>
      </c>
      <c r="J33" s="20">
        <f t="shared" si="7"/>
        <v>1</v>
      </c>
    </row>
    <row r="34" spans="1:10" s="26" customFormat="1" ht="16.5">
      <c r="A34" s="64" t="s">
        <v>55</v>
      </c>
      <c r="B34" s="22">
        <v>4</v>
      </c>
      <c r="C34" s="63" t="s">
        <v>4</v>
      </c>
      <c r="D34" s="62">
        <v>45</v>
      </c>
      <c r="E34" s="63">
        <v>15</v>
      </c>
      <c r="F34" s="63">
        <v>9</v>
      </c>
      <c r="G34" s="63">
        <v>17</v>
      </c>
      <c r="H34" s="62">
        <v>4</v>
      </c>
      <c r="I34" s="62">
        <f t="shared" si="6"/>
        <v>1</v>
      </c>
      <c r="J34" s="62">
        <f t="shared" si="7"/>
        <v>2</v>
      </c>
    </row>
    <row r="35" spans="1:10" ht="16.5">
      <c r="A35" s="25" t="s">
        <v>54</v>
      </c>
      <c r="B35" s="24">
        <v>4</v>
      </c>
      <c r="C35" s="21" t="s">
        <v>6</v>
      </c>
      <c r="D35" s="20">
        <f>SUM(E35:H35)</f>
        <v>45</v>
      </c>
      <c r="E35" s="20">
        <v>15</v>
      </c>
      <c r="F35" s="20">
        <v>10</v>
      </c>
      <c r="G35" s="20">
        <v>20</v>
      </c>
      <c r="H35" s="20"/>
      <c r="I35" s="20">
        <f t="shared" si="6"/>
        <v>1</v>
      </c>
      <c r="J35" s="20">
        <f t="shared" si="7"/>
        <v>2</v>
      </c>
    </row>
    <row r="36" spans="1:10" ht="16.5">
      <c r="A36" s="61" t="s">
        <v>53</v>
      </c>
      <c r="B36" s="60">
        <v>1</v>
      </c>
      <c r="C36" s="21" t="s">
        <v>6</v>
      </c>
      <c r="D36" s="20">
        <v>15</v>
      </c>
      <c r="E36" s="20">
        <v>15</v>
      </c>
      <c r="F36" s="20"/>
      <c r="G36" s="20"/>
      <c r="H36" s="20"/>
      <c r="I36" s="20">
        <f t="shared" si="6"/>
        <v>1</v>
      </c>
      <c r="J36" s="59">
        <v>0</v>
      </c>
    </row>
    <row r="37" spans="1:10" ht="16.5">
      <c r="A37" s="18" t="s">
        <v>3</v>
      </c>
      <c r="B37" s="17">
        <f>SUM(B28:B36)</f>
        <v>30</v>
      </c>
      <c r="C37" s="16">
        <f>COUNTIF(C28:C36,"e")</f>
        <v>4</v>
      </c>
      <c r="D37" s="13">
        <f t="shared" ref="D37:J37" si="8">SUM(D28:D36)</f>
        <v>358</v>
      </c>
      <c r="E37" s="13">
        <f t="shared" si="8"/>
        <v>135</v>
      </c>
      <c r="F37" s="13">
        <f t="shared" si="8"/>
        <v>64</v>
      </c>
      <c r="G37" s="13">
        <f t="shared" si="8"/>
        <v>155</v>
      </c>
      <c r="H37" s="13">
        <f t="shared" si="8"/>
        <v>4</v>
      </c>
      <c r="I37" s="13">
        <f t="shared" si="8"/>
        <v>9</v>
      </c>
      <c r="J37" s="48">
        <f t="shared" si="8"/>
        <v>15</v>
      </c>
    </row>
    <row r="38" spans="1:10" ht="16.5">
      <c r="A38" s="58" t="s">
        <v>52</v>
      </c>
      <c r="B38" s="57"/>
      <c r="C38" s="57"/>
      <c r="D38" s="57"/>
      <c r="E38" s="57"/>
      <c r="F38" s="57"/>
      <c r="G38" s="57"/>
      <c r="H38" s="57"/>
      <c r="I38" s="57"/>
      <c r="J38" s="56"/>
    </row>
    <row r="39" spans="1:10" ht="16.5">
      <c r="A39" s="25" t="s">
        <v>51</v>
      </c>
      <c r="B39" s="24">
        <v>4</v>
      </c>
      <c r="C39" s="21" t="s">
        <v>4</v>
      </c>
      <c r="D39" s="20">
        <v>45</v>
      </c>
      <c r="E39" s="20"/>
      <c r="F39" s="20"/>
      <c r="G39" s="21">
        <v>45</v>
      </c>
      <c r="H39" s="20"/>
      <c r="I39" s="20">
        <f t="shared" ref="I39:I47" si="9">ROUNDUP(E39/15,0)</f>
        <v>0</v>
      </c>
      <c r="J39" s="20">
        <f t="shared" ref="J39:J47" si="10">ROUNDUP((F39+G39+H39)/15,0)</f>
        <v>3</v>
      </c>
    </row>
    <row r="40" spans="1:10" ht="16.5">
      <c r="A40" s="25" t="s">
        <v>50</v>
      </c>
      <c r="B40" s="24">
        <v>4</v>
      </c>
      <c r="C40" s="21" t="s">
        <v>4</v>
      </c>
      <c r="D40" s="20">
        <f>SUM(E40:H40)</f>
        <v>45</v>
      </c>
      <c r="E40" s="20">
        <v>15</v>
      </c>
      <c r="F40" s="20">
        <v>10</v>
      </c>
      <c r="G40" s="20">
        <v>20</v>
      </c>
      <c r="H40" s="20"/>
      <c r="I40" s="20">
        <f t="shared" si="9"/>
        <v>1</v>
      </c>
      <c r="J40" s="20">
        <f t="shared" si="10"/>
        <v>2</v>
      </c>
    </row>
    <row r="41" spans="1:10" ht="16.5">
      <c r="A41" s="25" t="s">
        <v>49</v>
      </c>
      <c r="B41" s="24">
        <v>3</v>
      </c>
      <c r="C41" s="21" t="s">
        <v>6</v>
      </c>
      <c r="D41" s="20">
        <v>30</v>
      </c>
      <c r="E41" s="20">
        <v>15</v>
      </c>
      <c r="F41" s="20">
        <v>5</v>
      </c>
      <c r="G41" s="21">
        <v>10</v>
      </c>
      <c r="H41" s="20"/>
      <c r="I41" s="20">
        <f t="shared" si="9"/>
        <v>1</v>
      </c>
      <c r="J41" s="20">
        <f t="shared" si="10"/>
        <v>1</v>
      </c>
    </row>
    <row r="42" spans="1:10" ht="16.5">
      <c r="A42" s="55" t="s">
        <v>48</v>
      </c>
      <c r="B42" s="24">
        <v>3</v>
      </c>
      <c r="C42" s="21" t="s">
        <v>6</v>
      </c>
      <c r="D42" s="20">
        <v>45</v>
      </c>
      <c r="E42" s="20">
        <v>30</v>
      </c>
      <c r="F42" s="20">
        <v>10</v>
      </c>
      <c r="G42" s="21">
        <v>5</v>
      </c>
      <c r="H42" s="20"/>
      <c r="I42" s="20">
        <f t="shared" si="9"/>
        <v>2</v>
      </c>
      <c r="J42" s="20">
        <f t="shared" si="10"/>
        <v>1</v>
      </c>
    </row>
    <row r="43" spans="1:10" ht="16.5">
      <c r="A43" s="25" t="s">
        <v>47</v>
      </c>
      <c r="B43" s="24">
        <v>3</v>
      </c>
      <c r="C43" s="21" t="s">
        <v>6</v>
      </c>
      <c r="D43" s="20">
        <v>35</v>
      </c>
      <c r="E43" s="20">
        <v>15</v>
      </c>
      <c r="F43" s="20">
        <v>7</v>
      </c>
      <c r="G43" s="20">
        <v>13</v>
      </c>
      <c r="H43" s="20"/>
      <c r="I43" s="20">
        <f t="shared" si="9"/>
        <v>1</v>
      </c>
      <c r="J43" s="20">
        <f t="shared" si="10"/>
        <v>2</v>
      </c>
    </row>
    <row r="44" spans="1:10" ht="16.5">
      <c r="A44" s="25" t="s">
        <v>46</v>
      </c>
      <c r="B44" s="24">
        <v>4</v>
      </c>
      <c r="C44" s="21" t="s">
        <v>4</v>
      </c>
      <c r="D44" s="20">
        <f>SUM(E44:H44)</f>
        <v>45</v>
      </c>
      <c r="E44" s="20">
        <v>15</v>
      </c>
      <c r="F44" s="20">
        <v>10</v>
      </c>
      <c r="G44" s="20">
        <v>20</v>
      </c>
      <c r="H44" s="20"/>
      <c r="I44" s="20">
        <f t="shared" si="9"/>
        <v>1</v>
      </c>
      <c r="J44" s="20">
        <f t="shared" si="10"/>
        <v>2</v>
      </c>
    </row>
    <row r="45" spans="1:10" ht="16.5">
      <c r="A45" s="25" t="s">
        <v>45</v>
      </c>
      <c r="B45" s="24">
        <v>2</v>
      </c>
      <c r="C45" s="21" t="s">
        <v>6</v>
      </c>
      <c r="D45" s="20">
        <v>30</v>
      </c>
      <c r="E45" s="20">
        <v>15</v>
      </c>
      <c r="F45" s="20">
        <v>5</v>
      </c>
      <c r="G45" s="21">
        <v>10</v>
      </c>
      <c r="H45" s="20"/>
      <c r="I45" s="20">
        <f t="shared" si="9"/>
        <v>1</v>
      </c>
      <c r="J45" s="20">
        <f t="shared" si="10"/>
        <v>1</v>
      </c>
    </row>
    <row r="46" spans="1:10" ht="16.5">
      <c r="A46" s="25" t="s">
        <v>44</v>
      </c>
      <c r="B46" s="24">
        <v>4</v>
      </c>
      <c r="C46" s="21" t="s">
        <v>4</v>
      </c>
      <c r="D46" s="20">
        <v>45</v>
      </c>
      <c r="E46" s="20">
        <v>15</v>
      </c>
      <c r="F46" s="20">
        <v>6</v>
      </c>
      <c r="G46" s="21">
        <v>20</v>
      </c>
      <c r="H46" s="20">
        <v>4</v>
      </c>
      <c r="I46" s="20">
        <f t="shared" si="9"/>
        <v>1</v>
      </c>
      <c r="J46" s="20">
        <f t="shared" si="10"/>
        <v>2</v>
      </c>
    </row>
    <row r="47" spans="1:10" ht="16.5">
      <c r="A47" s="25" t="s">
        <v>43</v>
      </c>
      <c r="B47" s="24">
        <v>3</v>
      </c>
      <c r="C47" s="21" t="s">
        <v>6</v>
      </c>
      <c r="D47" s="20">
        <v>45</v>
      </c>
      <c r="E47" s="20">
        <v>30</v>
      </c>
      <c r="F47" s="20">
        <v>5</v>
      </c>
      <c r="G47" s="21">
        <v>10</v>
      </c>
      <c r="H47" s="20"/>
      <c r="I47" s="20">
        <f t="shared" si="9"/>
        <v>2</v>
      </c>
      <c r="J47" s="20">
        <f t="shared" si="10"/>
        <v>1</v>
      </c>
    </row>
    <row r="48" spans="1:10" ht="16.5">
      <c r="A48" s="18" t="s">
        <v>3</v>
      </c>
      <c r="B48" s="17">
        <f>SUM(B39:B47)</f>
        <v>30</v>
      </c>
      <c r="C48" s="16">
        <f>COUNTIF(C39:C47,"e")</f>
        <v>4</v>
      </c>
      <c r="D48" s="14">
        <f t="shared" ref="D48:J48" si="11">SUM(D39:D47)</f>
        <v>365</v>
      </c>
      <c r="E48" s="13">
        <f t="shared" si="11"/>
        <v>150</v>
      </c>
      <c r="F48" s="13">
        <f t="shared" si="11"/>
        <v>58</v>
      </c>
      <c r="G48" s="13">
        <f t="shared" si="11"/>
        <v>153</v>
      </c>
      <c r="H48" s="54">
        <f t="shared" si="11"/>
        <v>4</v>
      </c>
      <c r="I48" s="47">
        <f t="shared" si="11"/>
        <v>10</v>
      </c>
      <c r="J48" s="53">
        <f t="shared" si="11"/>
        <v>15</v>
      </c>
    </row>
    <row r="49" spans="1:18" ht="16.5">
      <c r="A49" s="52" t="s">
        <v>42</v>
      </c>
      <c r="B49" s="51">
        <f t="shared" ref="B49:H49" si="12">B15+B26+B37+B48</f>
        <v>120</v>
      </c>
      <c r="C49" s="10">
        <f t="shared" si="12"/>
        <v>14</v>
      </c>
      <c r="D49" s="50">
        <f t="shared" si="12"/>
        <v>1433</v>
      </c>
      <c r="E49" s="49">
        <f t="shared" si="12"/>
        <v>590</v>
      </c>
      <c r="F49" s="13">
        <f t="shared" si="12"/>
        <v>312</v>
      </c>
      <c r="G49" s="48">
        <f t="shared" si="12"/>
        <v>523</v>
      </c>
      <c r="H49" s="47">
        <f t="shared" si="12"/>
        <v>8</v>
      </c>
      <c r="I49" s="6"/>
      <c r="J49" s="46"/>
    </row>
    <row r="50" spans="1:18" ht="16.5">
      <c r="A50" s="45" t="s">
        <v>41</v>
      </c>
      <c r="B50" s="7"/>
      <c r="C50" s="7"/>
      <c r="D50" s="44"/>
      <c r="E50" s="43">
        <f>(E49/D49)*100</f>
        <v>41.172365666434054</v>
      </c>
      <c r="F50" s="4">
        <f>(F49/D49)*100</f>
        <v>21.772505233775298</v>
      </c>
      <c r="G50" s="3">
        <f>(G49/D49)*100</f>
        <v>36.496859734822053</v>
      </c>
      <c r="H50" s="3">
        <f>(H49/D49)*100</f>
        <v>0.55826936496859736</v>
      </c>
      <c r="I50" s="42"/>
      <c r="J50" s="2"/>
    </row>
    <row r="51" spans="1:18" ht="15">
      <c r="A51" s="41"/>
      <c r="B51" s="40"/>
      <c r="C51" s="39"/>
      <c r="D51" s="39"/>
      <c r="E51" s="39"/>
      <c r="F51" s="38"/>
      <c r="G51" s="37"/>
      <c r="H51" s="36"/>
      <c r="I51" s="90"/>
      <c r="J51" s="90"/>
    </row>
    <row r="52" spans="1:18" ht="15">
      <c r="A52" s="41"/>
      <c r="B52" s="40"/>
      <c r="C52" s="39"/>
      <c r="D52" s="39"/>
      <c r="E52" s="39"/>
      <c r="F52" s="38"/>
      <c r="G52" s="37"/>
      <c r="H52" s="36"/>
      <c r="I52" s="35"/>
      <c r="J52" s="35"/>
    </row>
    <row r="53" spans="1:18" ht="15">
      <c r="A53" s="41"/>
      <c r="B53" s="40"/>
      <c r="C53" s="39"/>
      <c r="D53" s="39"/>
      <c r="E53" s="39"/>
      <c r="F53" s="38"/>
      <c r="G53" s="37"/>
      <c r="H53" s="36"/>
      <c r="I53" s="35"/>
      <c r="J53" s="35"/>
    </row>
    <row r="54" spans="1:18" ht="113.25">
      <c r="A54" s="34" t="s">
        <v>40</v>
      </c>
      <c r="B54" s="33" t="s">
        <v>39</v>
      </c>
      <c r="C54" s="31" t="s">
        <v>38</v>
      </c>
      <c r="D54" s="31" t="s">
        <v>37</v>
      </c>
      <c r="E54" s="30" t="s">
        <v>36</v>
      </c>
      <c r="F54" s="32" t="s">
        <v>35</v>
      </c>
      <c r="G54" s="32" t="s">
        <v>34</v>
      </c>
      <c r="H54" s="31" t="s">
        <v>33</v>
      </c>
      <c r="I54" s="30" t="s">
        <v>32</v>
      </c>
      <c r="J54" s="30" t="s">
        <v>31</v>
      </c>
    </row>
    <row r="55" spans="1:18" ht="16.5">
      <c r="A55" s="82" t="s">
        <v>30</v>
      </c>
      <c r="B55" s="83"/>
      <c r="C55" s="83"/>
      <c r="D55" s="83"/>
      <c r="E55" s="83"/>
      <c r="F55" s="83"/>
      <c r="G55" s="83"/>
      <c r="H55" s="83"/>
      <c r="I55" s="83"/>
      <c r="J55" s="84"/>
    </row>
    <row r="56" spans="1:18" ht="16.5">
      <c r="A56" s="25" t="s">
        <v>29</v>
      </c>
      <c r="B56" s="24">
        <v>4</v>
      </c>
      <c r="C56" s="21" t="s">
        <v>4</v>
      </c>
      <c r="D56" s="20">
        <v>45</v>
      </c>
      <c r="E56" s="20">
        <v>15</v>
      </c>
      <c r="F56" s="20">
        <v>10</v>
      </c>
      <c r="G56" s="21">
        <v>20</v>
      </c>
      <c r="H56" s="20"/>
      <c r="I56" s="20">
        <f t="shared" ref="I56:I62" si="13">ROUNDUP(E56/15,0)</f>
        <v>1</v>
      </c>
      <c r="J56" s="20">
        <f t="shared" ref="J56:J62" si="14">ROUNDUP((F56+G56+H56)/15,0)</f>
        <v>2</v>
      </c>
      <c r="K56" s="26"/>
      <c r="L56" s="26"/>
      <c r="M56" s="26"/>
      <c r="N56" s="26"/>
      <c r="O56" s="26"/>
      <c r="P56" s="26"/>
      <c r="Q56" s="26"/>
      <c r="R56" s="26"/>
    </row>
    <row r="57" spans="1:18" ht="16.5">
      <c r="A57" s="25" t="s">
        <v>28</v>
      </c>
      <c r="B57" s="24">
        <v>4</v>
      </c>
      <c r="C57" s="21" t="s">
        <v>6</v>
      </c>
      <c r="D57" s="20">
        <v>60</v>
      </c>
      <c r="E57" s="20">
        <v>30</v>
      </c>
      <c r="F57" s="20">
        <v>10</v>
      </c>
      <c r="G57" s="21">
        <v>20</v>
      </c>
      <c r="H57" s="20"/>
      <c r="I57" s="20">
        <f t="shared" si="13"/>
        <v>2</v>
      </c>
      <c r="J57" s="20">
        <f t="shared" si="14"/>
        <v>2</v>
      </c>
      <c r="K57" s="26"/>
      <c r="L57" s="26"/>
      <c r="M57" s="26"/>
      <c r="N57" s="26"/>
      <c r="O57" s="26"/>
      <c r="P57" s="26"/>
      <c r="Q57" s="26"/>
      <c r="R57" s="26"/>
    </row>
    <row r="58" spans="1:18" ht="16.5">
      <c r="A58" s="25" t="s">
        <v>27</v>
      </c>
      <c r="B58" s="24">
        <v>6</v>
      </c>
      <c r="C58" s="21" t="s">
        <v>4</v>
      </c>
      <c r="D58" s="20">
        <v>75</v>
      </c>
      <c r="E58" s="20">
        <v>30</v>
      </c>
      <c r="F58" s="20">
        <v>15</v>
      </c>
      <c r="G58" s="21">
        <v>30</v>
      </c>
      <c r="H58" s="20"/>
      <c r="I58" s="20">
        <f t="shared" si="13"/>
        <v>2</v>
      </c>
      <c r="J58" s="20">
        <f t="shared" si="14"/>
        <v>3</v>
      </c>
      <c r="K58" s="26"/>
      <c r="L58" s="26"/>
      <c r="M58" s="26"/>
      <c r="N58" s="26"/>
      <c r="O58" s="26"/>
      <c r="P58" s="26"/>
      <c r="Q58" s="26"/>
      <c r="R58" s="26"/>
    </row>
    <row r="59" spans="1:18" ht="16.5">
      <c r="A59" s="25" t="s">
        <v>26</v>
      </c>
      <c r="B59" s="24">
        <v>4</v>
      </c>
      <c r="C59" s="21" t="s">
        <v>4</v>
      </c>
      <c r="D59" s="20">
        <f>SUM(E59:H59)</f>
        <v>60</v>
      </c>
      <c r="E59" s="20">
        <v>30</v>
      </c>
      <c r="F59" s="20">
        <v>10</v>
      </c>
      <c r="G59" s="21">
        <v>20</v>
      </c>
      <c r="H59" s="20"/>
      <c r="I59" s="20">
        <f t="shared" si="13"/>
        <v>2</v>
      </c>
      <c r="J59" s="20">
        <f t="shared" si="14"/>
        <v>2</v>
      </c>
      <c r="K59" s="26"/>
      <c r="L59" s="26"/>
      <c r="M59" s="26"/>
      <c r="N59" s="26"/>
      <c r="O59" s="26"/>
      <c r="P59" s="26"/>
      <c r="Q59" s="26"/>
      <c r="R59" s="26"/>
    </row>
    <row r="60" spans="1:18" ht="16.5">
      <c r="A60" s="29" t="s">
        <v>25</v>
      </c>
      <c r="B60" s="24">
        <v>3</v>
      </c>
      <c r="C60" s="21" t="s">
        <v>6</v>
      </c>
      <c r="D60" s="20">
        <v>30</v>
      </c>
      <c r="E60" s="20">
        <v>15</v>
      </c>
      <c r="F60" s="20">
        <v>5</v>
      </c>
      <c r="G60" s="20">
        <v>10</v>
      </c>
      <c r="H60" s="20"/>
      <c r="I60" s="20">
        <f t="shared" si="13"/>
        <v>1</v>
      </c>
      <c r="J60" s="20">
        <f t="shared" si="14"/>
        <v>1</v>
      </c>
      <c r="K60" s="26"/>
      <c r="L60" s="26"/>
      <c r="M60" s="26"/>
      <c r="N60" s="26"/>
      <c r="O60" s="26"/>
      <c r="P60" s="26"/>
      <c r="Q60" s="26"/>
      <c r="R60" s="26"/>
    </row>
    <row r="61" spans="1:18" ht="16.5">
      <c r="A61" s="25" t="s">
        <v>24</v>
      </c>
      <c r="B61" s="24">
        <v>5</v>
      </c>
      <c r="C61" s="21" t="s">
        <v>4</v>
      </c>
      <c r="D61" s="20">
        <v>60</v>
      </c>
      <c r="E61" s="20">
        <v>30</v>
      </c>
      <c r="F61" s="20">
        <v>10</v>
      </c>
      <c r="G61" s="20">
        <v>20</v>
      </c>
      <c r="H61" s="20"/>
      <c r="I61" s="20">
        <f t="shared" si="13"/>
        <v>2</v>
      </c>
      <c r="J61" s="20">
        <f t="shared" si="14"/>
        <v>2</v>
      </c>
      <c r="K61" s="26"/>
      <c r="L61" s="26"/>
      <c r="M61" s="26"/>
      <c r="N61" s="26"/>
      <c r="O61" s="26"/>
      <c r="P61" s="26"/>
      <c r="Q61" s="26"/>
      <c r="R61" s="26"/>
    </row>
    <row r="62" spans="1:18" ht="16.5">
      <c r="A62" s="25" t="s">
        <v>23</v>
      </c>
      <c r="B62" s="24">
        <v>4</v>
      </c>
      <c r="C62" s="21" t="s">
        <v>6</v>
      </c>
      <c r="D62" s="20">
        <v>56</v>
      </c>
      <c r="E62" s="20">
        <v>30</v>
      </c>
      <c r="F62" s="20">
        <v>9</v>
      </c>
      <c r="G62" s="21">
        <v>17</v>
      </c>
      <c r="H62" s="20"/>
      <c r="I62" s="20">
        <f t="shared" si="13"/>
        <v>2</v>
      </c>
      <c r="J62" s="20">
        <f t="shared" si="14"/>
        <v>2</v>
      </c>
      <c r="K62" s="26"/>
      <c r="L62" s="26"/>
      <c r="M62" s="26"/>
      <c r="N62" s="26"/>
      <c r="O62" s="26"/>
      <c r="P62" s="26"/>
      <c r="Q62" s="26"/>
      <c r="R62" s="26"/>
    </row>
    <row r="63" spans="1:18" ht="16.5">
      <c r="A63" s="18" t="s">
        <v>3</v>
      </c>
      <c r="B63" s="17">
        <f>SUM(B56:B62)</f>
        <v>30</v>
      </c>
      <c r="C63" s="16">
        <f>COUNTIF(C56:C62,"e")</f>
        <v>4</v>
      </c>
      <c r="D63" s="13">
        <f t="shared" ref="D63:J63" si="15">SUM(D56:D62)</f>
        <v>386</v>
      </c>
      <c r="E63" s="13">
        <f t="shared" si="15"/>
        <v>180</v>
      </c>
      <c r="F63" s="13">
        <f t="shared" si="15"/>
        <v>69</v>
      </c>
      <c r="G63" s="13">
        <f t="shared" si="15"/>
        <v>137</v>
      </c>
      <c r="H63" s="13">
        <f t="shared" si="15"/>
        <v>0</v>
      </c>
      <c r="I63" s="17">
        <f t="shared" si="15"/>
        <v>12</v>
      </c>
      <c r="J63" s="17">
        <f t="shared" si="15"/>
        <v>14</v>
      </c>
      <c r="K63" s="26"/>
      <c r="L63" s="26"/>
      <c r="M63" s="26"/>
      <c r="N63" s="26"/>
      <c r="O63" s="26"/>
      <c r="P63" s="26"/>
      <c r="Q63" s="26"/>
      <c r="R63" s="26"/>
    </row>
    <row r="64" spans="1:18" ht="16.5">
      <c r="A64" s="82" t="s">
        <v>22</v>
      </c>
      <c r="B64" s="83"/>
      <c r="C64" s="83"/>
      <c r="D64" s="83"/>
      <c r="E64" s="83"/>
      <c r="F64" s="83"/>
      <c r="G64" s="83"/>
      <c r="H64" s="83"/>
      <c r="I64" s="83"/>
      <c r="J64" s="84"/>
      <c r="K64" s="26"/>
      <c r="L64" s="26"/>
      <c r="M64" s="26"/>
      <c r="N64" s="26"/>
      <c r="O64" s="26"/>
      <c r="P64" s="26"/>
      <c r="Q64" s="26"/>
      <c r="R64" s="26"/>
    </row>
    <row r="65" spans="1:18" ht="16.5">
      <c r="A65" s="25" t="s">
        <v>21</v>
      </c>
      <c r="B65" s="24">
        <v>5</v>
      </c>
      <c r="C65" s="21" t="s">
        <v>4</v>
      </c>
      <c r="D65" s="20">
        <v>60</v>
      </c>
      <c r="E65" s="20">
        <v>30</v>
      </c>
      <c r="F65" s="20">
        <v>10</v>
      </c>
      <c r="G65" s="21">
        <v>20</v>
      </c>
      <c r="H65" s="20"/>
      <c r="I65" s="20">
        <f t="shared" ref="I65:I71" si="16">ROUNDUP(E65/15,0)</f>
        <v>2</v>
      </c>
      <c r="J65" s="20">
        <f>ROUNDUP((F65+G65+H65)/15,0)</f>
        <v>2</v>
      </c>
      <c r="K65" s="26"/>
      <c r="L65" s="26"/>
      <c r="M65" s="26"/>
      <c r="N65" s="26"/>
      <c r="O65" s="26"/>
      <c r="P65" s="26"/>
      <c r="Q65" s="26"/>
      <c r="R65" s="26"/>
    </row>
    <row r="66" spans="1:18" ht="16.5">
      <c r="A66" s="25" t="s">
        <v>20</v>
      </c>
      <c r="B66" s="24">
        <v>4</v>
      </c>
      <c r="C66" s="21" t="s">
        <v>4</v>
      </c>
      <c r="D66" s="20">
        <v>60</v>
      </c>
      <c r="E66" s="21">
        <v>30</v>
      </c>
      <c r="F66" s="21">
        <v>4</v>
      </c>
      <c r="G66" s="21">
        <v>20</v>
      </c>
      <c r="H66" s="20">
        <v>6</v>
      </c>
      <c r="I66" s="20">
        <f t="shared" si="16"/>
        <v>2</v>
      </c>
      <c r="J66" s="20">
        <f>ROUNDUP((F66+G66+H66)/15,0)</f>
        <v>2</v>
      </c>
      <c r="K66" s="26"/>
      <c r="L66" s="26"/>
      <c r="M66" s="26"/>
      <c r="N66" s="26"/>
      <c r="O66" s="26"/>
      <c r="P66" s="26"/>
      <c r="Q66" s="26"/>
      <c r="R66" s="26"/>
    </row>
    <row r="67" spans="1:18" ht="16.5">
      <c r="A67" s="25" t="s">
        <v>19</v>
      </c>
      <c r="B67" s="24">
        <v>2</v>
      </c>
      <c r="C67" s="21" t="s">
        <v>6</v>
      </c>
      <c r="D67" s="20">
        <f>SUM(E67:H67)</f>
        <v>30</v>
      </c>
      <c r="E67" s="20">
        <v>15</v>
      </c>
      <c r="F67" s="20">
        <v>3</v>
      </c>
      <c r="G67" s="21">
        <v>10</v>
      </c>
      <c r="H67" s="20">
        <v>2</v>
      </c>
      <c r="I67" s="20">
        <f t="shared" si="16"/>
        <v>1</v>
      </c>
      <c r="J67" s="20">
        <v>1</v>
      </c>
      <c r="K67" s="26"/>
      <c r="L67" s="26"/>
      <c r="M67" s="26"/>
      <c r="N67" s="26"/>
      <c r="O67" s="26"/>
      <c r="P67" s="26"/>
      <c r="Q67" s="26"/>
      <c r="R67" s="26"/>
    </row>
    <row r="68" spans="1:18" ht="16.5">
      <c r="A68" s="25" t="s">
        <v>18</v>
      </c>
      <c r="B68" s="24">
        <v>3</v>
      </c>
      <c r="C68" s="21" t="s">
        <v>6</v>
      </c>
      <c r="D68" s="20">
        <f>SUM(E68:H68)</f>
        <v>45</v>
      </c>
      <c r="E68" s="20">
        <v>15</v>
      </c>
      <c r="F68" s="20">
        <v>15</v>
      </c>
      <c r="G68" s="21">
        <v>10</v>
      </c>
      <c r="H68" s="20">
        <v>5</v>
      </c>
      <c r="I68" s="20">
        <f t="shared" si="16"/>
        <v>1</v>
      </c>
      <c r="J68" s="20">
        <f>ROUNDUP((F68+G68+H68)/15,0)</f>
        <v>2</v>
      </c>
      <c r="K68" s="26"/>
      <c r="L68" s="26"/>
      <c r="M68" s="26"/>
      <c r="N68" s="26"/>
      <c r="O68" s="26"/>
      <c r="P68" s="26"/>
      <c r="Q68" s="26"/>
      <c r="R68" s="26"/>
    </row>
    <row r="69" spans="1:18" ht="16.5">
      <c r="A69" s="25" t="s">
        <v>17</v>
      </c>
      <c r="B69" s="24">
        <v>3</v>
      </c>
      <c r="C69" s="21" t="s">
        <v>6</v>
      </c>
      <c r="D69" s="20">
        <f>SUM(E69:H69)</f>
        <v>45</v>
      </c>
      <c r="E69" s="20">
        <v>15</v>
      </c>
      <c r="F69" s="20">
        <v>8</v>
      </c>
      <c r="G69" s="20">
        <v>20</v>
      </c>
      <c r="H69" s="20">
        <v>2</v>
      </c>
      <c r="I69" s="20">
        <f t="shared" si="16"/>
        <v>1</v>
      </c>
      <c r="J69" s="20">
        <f>ROUNDUP((F69+G69+H69)/15,0)</f>
        <v>2</v>
      </c>
      <c r="K69" s="26"/>
      <c r="L69" s="26"/>
      <c r="M69" s="26"/>
      <c r="N69" s="26"/>
      <c r="O69" s="26"/>
      <c r="P69" s="26"/>
      <c r="Q69" s="26"/>
      <c r="R69" s="26"/>
    </row>
    <row r="70" spans="1:18" ht="16.5">
      <c r="A70" s="25" t="s">
        <v>16</v>
      </c>
      <c r="B70" s="24">
        <v>3</v>
      </c>
      <c r="C70" s="21" t="s">
        <v>6</v>
      </c>
      <c r="D70" s="20">
        <v>45</v>
      </c>
      <c r="E70" s="20">
        <v>15</v>
      </c>
      <c r="F70" s="20">
        <v>4</v>
      </c>
      <c r="G70" s="21">
        <v>20</v>
      </c>
      <c r="H70" s="20">
        <v>6</v>
      </c>
      <c r="I70" s="20">
        <f t="shared" si="16"/>
        <v>1</v>
      </c>
      <c r="J70" s="20">
        <f>ROUNDUP((F70+G70+H70)/15,0)</f>
        <v>2</v>
      </c>
      <c r="K70" s="26"/>
      <c r="L70" s="26"/>
      <c r="M70" s="26"/>
      <c r="N70" s="26"/>
      <c r="O70" s="26"/>
      <c r="P70" s="26"/>
      <c r="Q70" s="26"/>
      <c r="R70" s="26"/>
    </row>
    <row r="71" spans="1:18" ht="16.5">
      <c r="A71" s="25" t="s">
        <v>15</v>
      </c>
      <c r="B71" s="24">
        <v>3</v>
      </c>
      <c r="C71" s="21" t="s">
        <v>6</v>
      </c>
      <c r="D71" s="20">
        <v>45</v>
      </c>
      <c r="E71" s="20">
        <v>15</v>
      </c>
      <c r="F71" s="20">
        <v>10</v>
      </c>
      <c r="G71" s="20">
        <v>20</v>
      </c>
      <c r="H71" s="20"/>
      <c r="I71" s="20">
        <f t="shared" si="16"/>
        <v>1</v>
      </c>
      <c r="J71" s="20">
        <f>ROUNDUP((F71+G71+H71)/15,0)</f>
        <v>2</v>
      </c>
      <c r="K71" s="26"/>
      <c r="L71" s="26"/>
      <c r="M71" s="26"/>
      <c r="N71" s="26"/>
      <c r="O71" s="26"/>
      <c r="P71" s="26"/>
      <c r="Q71" s="26"/>
      <c r="R71" s="26"/>
    </row>
    <row r="72" spans="1:18" ht="16.5">
      <c r="A72" s="28" t="s">
        <v>14</v>
      </c>
      <c r="B72" s="22">
        <v>6</v>
      </c>
      <c r="C72" s="21" t="s">
        <v>4</v>
      </c>
      <c r="D72" s="20"/>
      <c r="E72" s="20"/>
      <c r="F72" s="20"/>
      <c r="G72" s="21"/>
      <c r="H72" s="20"/>
      <c r="I72" s="20"/>
      <c r="J72" s="20"/>
      <c r="K72" s="26"/>
      <c r="L72" s="26"/>
      <c r="M72" s="26"/>
      <c r="N72" s="26"/>
      <c r="O72" s="26"/>
      <c r="P72" s="26"/>
      <c r="Q72" s="26"/>
      <c r="R72" s="26"/>
    </row>
    <row r="73" spans="1:18" ht="16.5">
      <c r="A73" s="27" t="s">
        <v>13</v>
      </c>
      <c r="B73" s="24">
        <v>1</v>
      </c>
      <c r="C73" s="21" t="s">
        <v>6</v>
      </c>
      <c r="D73" s="20">
        <v>15</v>
      </c>
      <c r="E73" s="20"/>
      <c r="F73" s="20"/>
      <c r="G73" s="21">
        <v>15</v>
      </c>
      <c r="H73" s="20"/>
      <c r="I73" s="20">
        <f>ROUNDUP(E73/15,0)</f>
        <v>0</v>
      </c>
      <c r="J73" s="20">
        <f>ROUNDUP((F73+G73+H73)/15,0)</f>
        <v>1</v>
      </c>
      <c r="K73" s="26"/>
      <c r="L73" s="26"/>
      <c r="M73" s="26"/>
      <c r="N73" s="26"/>
      <c r="O73" s="26"/>
      <c r="P73" s="26"/>
      <c r="Q73" s="26"/>
      <c r="R73" s="26"/>
    </row>
    <row r="74" spans="1:18" ht="16.5">
      <c r="A74" s="18" t="s">
        <v>3</v>
      </c>
      <c r="B74" s="17">
        <f>SUM(B65:B73)</f>
        <v>30</v>
      </c>
      <c r="C74" s="16">
        <f>COUNTIF(C65:C73,"e")</f>
        <v>3</v>
      </c>
      <c r="D74" s="13">
        <f t="shared" ref="D74:J74" si="17">SUM(D65:D73)</f>
        <v>345</v>
      </c>
      <c r="E74" s="13">
        <f t="shared" si="17"/>
        <v>135</v>
      </c>
      <c r="F74" s="13">
        <f t="shared" si="17"/>
        <v>54</v>
      </c>
      <c r="G74" s="13">
        <f t="shared" si="17"/>
        <v>135</v>
      </c>
      <c r="H74" s="13">
        <f t="shared" si="17"/>
        <v>21</v>
      </c>
      <c r="I74" s="13">
        <f t="shared" si="17"/>
        <v>9</v>
      </c>
      <c r="J74" s="13">
        <f t="shared" si="17"/>
        <v>14</v>
      </c>
      <c r="K74" s="26"/>
      <c r="L74" s="26"/>
      <c r="M74" s="26"/>
      <c r="N74" s="26"/>
      <c r="O74" s="26"/>
      <c r="P74" s="26"/>
      <c r="Q74" s="26"/>
      <c r="R74" s="26"/>
    </row>
    <row r="75" spans="1:18" ht="16.5">
      <c r="A75" s="82" t="s">
        <v>12</v>
      </c>
      <c r="B75" s="83"/>
      <c r="C75" s="83"/>
      <c r="D75" s="83"/>
      <c r="E75" s="83"/>
      <c r="F75" s="83"/>
      <c r="G75" s="83"/>
      <c r="H75" s="83"/>
      <c r="I75" s="83"/>
      <c r="J75" s="84"/>
      <c r="K75" s="26"/>
      <c r="L75" s="26"/>
      <c r="M75" s="26"/>
      <c r="N75" s="26"/>
      <c r="O75" s="26"/>
      <c r="P75" s="26"/>
      <c r="Q75" s="26"/>
      <c r="R75" s="26"/>
    </row>
    <row r="76" spans="1:18" ht="16.5">
      <c r="A76" s="25" t="s">
        <v>11</v>
      </c>
      <c r="B76" s="24">
        <v>5</v>
      </c>
      <c r="C76" s="21" t="s">
        <v>4</v>
      </c>
      <c r="D76" s="20">
        <v>45</v>
      </c>
      <c r="E76" s="20">
        <v>15</v>
      </c>
      <c r="F76" s="20">
        <v>8</v>
      </c>
      <c r="G76" s="21">
        <v>20</v>
      </c>
      <c r="H76" s="20">
        <v>2</v>
      </c>
      <c r="I76" s="20">
        <f t="shared" ref="I76:I81" si="18">ROUNDUP(E76/15,0)</f>
        <v>1</v>
      </c>
      <c r="J76" s="20">
        <f t="shared" ref="J76:J81" si="19">ROUNDUP((F76+G76+H76)/15,0)</f>
        <v>2</v>
      </c>
      <c r="K76" s="26"/>
      <c r="L76" s="26"/>
      <c r="M76" s="26"/>
      <c r="N76" s="26"/>
      <c r="O76" s="26"/>
      <c r="P76" s="26"/>
      <c r="Q76" s="26"/>
      <c r="R76" s="26"/>
    </row>
    <row r="77" spans="1:18" ht="16.5">
      <c r="A77" s="25" t="s">
        <v>10</v>
      </c>
      <c r="B77" s="24">
        <v>6</v>
      </c>
      <c r="C77" s="21" t="s">
        <v>4</v>
      </c>
      <c r="D77" s="20">
        <v>75</v>
      </c>
      <c r="E77" s="20">
        <v>30</v>
      </c>
      <c r="F77" s="20">
        <v>15</v>
      </c>
      <c r="G77" s="21">
        <v>30</v>
      </c>
      <c r="H77" s="20"/>
      <c r="I77" s="20">
        <f t="shared" si="18"/>
        <v>2</v>
      </c>
      <c r="J77" s="20">
        <f t="shared" si="19"/>
        <v>3</v>
      </c>
      <c r="K77" s="26"/>
      <c r="L77" s="26"/>
      <c r="M77" s="26"/>
      <c r="N77" s="26"/>
      <c r="O77" s="26"/>
      <c r="P77" s="26"/>
      <c r="Q77" s="26"/>
      <c r="R77" s="26"/>
    </row>
    <row r="78" spans="1:18" ht="16.5">
      <c r="A78" s="25" t="s">
        <v>9</v>
      </c>
      <c r="B78" s="24">
        <v>3</v>
      </c>
      <c r="C78" s="21" t="s">
        <v>6</v>
      </c>
      <c r="D78" s="20">
        <v>30</v>
      </c>
      <c r="E78" s="20">
        <v>15</v>
      </c>
      <c r="F78" s="20">
        <v>3</v>
      </c>
      <c r="G78" s="21">
        <v>10</v>
      </c>
      <c r="H78" s="20">
        <v>2</v>
      </c>
      <c r="I78" s="20">
        <f t="shared" si="18"/>
        <v>1</v>
      </c>
      <c r="J78" s="20">
        <f t="shared" si="19"/>
        <v>1</v>
      </c>
      <c r="K78" s="26"/>
      <c r="L78" s="26"/>
      <c r="M78" s="26"/>
      <c r="N78" s="26"/>
      <c r="O78" s="26"/>
      <c r="P78" s="26"/>
      <c r="Q78" s="26"/>
      <c r="R78" s="26"/>
    </row>
    <row r="79" spans="1:18" ht="16.5">
      <c r="A79" s="25" t="s">
        <v>8</v>
      </c>
      <c r="B79" s="24">
        <v>6</v>
      </c>
      <c r="C79" s="21" t="s">
        <v>6</v>
      </c>
      <c r="D79" s="20">
        <v>56</v>
      </c>
      <c r="E79" s="20">
        <v>20</v>
      </c>
      <c r="F79" s="20">
        <v>18</v>
      </c>
      <c r="G79" s="21">
        <v>18</v>
      </c>
      <c r="H79" s="20"/>
      <c r="I79" s="20">
        <f t="shared" si="18"/>
        <v>2</v>
      </c>
      <c r="J79" s="20">
        <f t="shared" si="19"/>
        <v>3</v>
      </c>
      <c r="K79" s="26"/>
      <c r="L79" s="26"/>
      <c r="M79" s="26"/>
      <c r="N79" s="26"/>
      <c r="O79" s="26"/>
      <c r="P79" s="26"/>
      <c r="Q79" s="26"/>
      <c r="R79" s="26"/>
    </row>
    <row r="80" spans="1:18" ht="16.5">
      <c r="A80" s="25" t="s">
        <v>7</v>
      </c>
      <c r="B80" s="24">
        <v>2</v>
      </c>
      <c r="C80" s="21" t="s">
        <v>6</v>
      </c>
      <c r="D80" s="20">
        <v>30</v>
      </c>
      <c r="E80" s="20"/>
      <c r="F80" s="20"/>
      <c r="G80" s="20">
        <v>30</v>
      </c>
      <c r="H80" s="20"/>
      <c r="I80" s="20">
        <f t="shared" si="18"/>
        <v>0</v>
      </c>
      <c r="J80" s="20">
        <f t="shared" si="19"/>
        <v>2</v>
      </c>
    </row>
    <row r="81" spans="1:12" ht="16.5">
      <c r="A81" s="23" t="s">
        <v>5</v>
      </c>
      <c r="B81" s="22">
        <v>8</v>
      </c>
      <c r="C81" s="21" t="s">
        <v>4</v>
      </c>
      <c r="D81" s="20"/>
      <c r="E81" s="20"/>
      <c r="F81" s="20"/>
      <c r="G81" s="20"/>
      <c r="H81" s="20"/>
      <c r="I81" s="19">
        <f t="shared" si="18"/>
        <v>0</v>
      </c>
      <c r="J81" s="19">
        <f t="shared" si="19"/>
        <v>0</v>
      </c>
    </row>
    <row r="82" spans="1:12" ht="16.5">
      <c r="A82" s="18" t="s">
        <v>3</v>
      </c>
      <c r="B82" s="17">
        <f>SUM(B76:B81)</f>
        <v>30</v>
      </c>
      <c r="C82" s="16">
        <f>COUNTIF(C76:C81,"e")</f>
        <v>3</v>
      </c>
      <c r="D82" s="13">
        <f t="shared" ref="D82:J82" si="20">SUM(D76:D81)</f>
        <v>236</v>
      </c>
      <c r="E82" s="13">
        <f t="shared" si="20"/>
        <v>80</v>
      </c>
      <c r="F82" s="13">
        <f t="shared" si="20"/>
        <v>44</v>
      </c>
      <c r="G82" s="13">
        <f t="shared" si="20"/>
        <v>108</v>
      </c>
      <c r="H82" s="13">
        <f t="shared" si="20"/>
        <v>4</v>
      </c>
      <c r="I82" s="13">
        <f t="shared" si="20"/>
        <v>6</v>
      </c>
      <c r="J82" s="13">
        <f t="shared" si="20"/>
        <v>11</v>
      </c>
      <c r="L82" s="6"/>
    </row>
    <row r="83" spans="1:12" ht="16.5">
      <c r="A83" s="15" t="s">
        <v>2</v>
      </c>
      <c r="B83" s="13">
        <f t="shared" ref="B83:H83" si="21">B63+B74+B82</f>
        <v>90</v>
      </c>
      <c r="C83" s="14">
        <f t="shared" si="21"/>
        <v>10</v>
      </c>
      <c r="D83" s="14">
        <f t="shared" si="21"/>
        <v>967</v>
      </c>
      <c r="E83" s="13">
        <f t="shared" si="21"/>
        <v>395</v>
      </c>
      <c r="F83" s="13">
        <f t="shared" si="21"/>
        <v>167</v>
      </c>
      <c r="G83" s="13">
        <f t="shared" si="21"/>
        <v>380</v>
      </c>
      <c r="H83" s="13">
        <f t="shared" si="21"/>
        <v>25</v>
      </c>
      <c r="I83" s="6"/>
      <c r="J83" s="12"/>
    </row>
    <row r="84" spans="1:12" ht="16.5">
      <c r="A84" s="11" t="s">
        <v>1</v>
      </c>
      <c r="B84" s="10">
        <f t="shared" ref="B84:H84" si="22">B49+B83</f>
        <v>210</v>
      </c>
      <c r="C84" s="10">
        <f t="shared" si="22"/>
        <v>24</v>
      </c>
      <c r="D84" s="10">
        <f t="shared" si="22"/>
        <v>2400</v>
      </c>
      <c r="E84" s="10">
        <f t="shared" si="22"/>
        <v>985</v>
      </c>
      <c r="F84" s="10">
        <f t="shared" si="22"/>
        <v>479</v>
      </c>
      <c r="G84" s="10">
        <f t="shared" si="22"/>
        <v>903</v>
      </c>
      <c r="H84" s="10">
        <f t="shared" si="22"/>
        <v>33</v>
      </c>
      <c r="I84" s="9"/>
      <c r="J84" s="9"/>
    </row>
    <row r="85" spans="1:12" ht="16.5">
      <c r="A85" s="8" t="s">
        <v>0</v>
      </c>
      <c r="B85" s="7"/>
      <c r="C85" s="6"/>
      <c r="D85" s="6"/>
      <c r="E85" s="5">
        <f>(E84/D84)*100</f>
        <v>41.041666666666664</v>
      </c>
      <c r="F85" s="4">
        <f>(F84/D84)*100</f>
        <v>19.958333333333332</v>
      </c>
      <c r="G85" s="3">
        <f>(G84/D84)*100</f>
        <v>37.625</v>
      </c>
      <c r="H85" s="3">
        <f>(H84/D84)*100</f>
        <v>1.375</v>
      </c>
      <c r="I85" s="2"/>
      <c r="J85" s="2"/>
    </row>
  </sheetData>
  <mergeCells count="7">
    <mergeCell ref="A75:J75"/>
    <mergeCell ref="A1:J1"/>
    <mergeCell ref="A2:J2"/>
    <mergeCell ref="A4:J4"/>
    <mergeCell ref="I51:J51"/>
    <mergeCell ref="A55:J55"/>
    <mergeCell ref="A64:J64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Stanislaw</cp:lastModifiedBy>
  <dcterms:created xsi:type="dcterms:W3CDTF">2020-05-15T09:06:00Z</dcterms:created>
  <dcterms:modified xsi:type="dcterms:W3CDTF">2021-03-30T11:55:58Z</dcterms:modified>
</cp:coreProperties>
</file>