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2\Ogrodnictwo\AA - WAŻNE DOKUMENTY BIEŻĄCE\Plany dydaktyczne 2025-2026\"/>
    </mc:Choice>
  </mc:AlternateContent>
  <xr:revisionPtr revIDLastSave="0" documentId="13_ncr:1_{526CE2CC-9408-45AC-86E3-E4DA4D19642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tudia stacjonarne" sheetId="1" r:id="rId1"/>
  </sheets>
  <definedNames>
    <definedName name="_xlnm.Print_Area" localSheetId="0">'studia stacjonarne'!$A$1:$K$58</definedName>
  </definedNames>
  <calcPr calcId="191029"/>
</workbook>
</file>

<file path=xl/calcChain.xml><?xml version="1.0" encoding="utf-8"?>
<calcChain xmlns="http://schemas.openxmlformats.org/spreadsheetml/2006/main">
  <c r="H23" i="1" l="1"/>
  <c r="E23" i="1"/>
  <c r="C23" i="1" l="1"/>
  <c r="K48" i="1" l="1"/>
  <c r="J48" i="1"/>
  <c r="K37" i="1"/>
  <c r="J37" i="1"/>
  <c r="K16" i="1"/>
  <c r="J16" i="1"/>
  <c r="K27" i="1"/>
  <c r="J27" i="1"/>
  <c r="K12" i="1"/>
  <c r="J12" i="1"/>
  <c r="K49" i="1"/>
  <c r="J49" i="1"/>
  <c r="K17" i="1"/>
  <c r="K26" i="1"/>
  <c r="J26" i="1"/>
  <c r="K52" i="1"/>
  <c r="J52" i="1"/>
  <c r="J54" i="1"/>
  <c r="J55" i="1"/>
  <c r="J7" i="1"/>
  <c r="K7" i="1"/>
  <c r="J25" i="1"/>
  <c r="K25" i="1"/>
  <c r="J5" i="1"/>
  <c r="K5" i="1"/>
  <c r="J6" i="1"/>
  <c r="K6" i="1"/>
  <c r="D56" i="1"/>
  <c r="E56" i="1"/>
  <c r="F56" i="1"/>
  <c r="G56" i="1"/>
  <c r="H56" i="1"/>
  <c r="I56" i="1"/>
  <c r="C56" i="1"/>
  <c r="K11" i="1"/>
  <c r="K15" i="1"/>
  <c r="K18" i="1"/>
  <c r="K22" i="1"/>
  <c r="K30" i="1"/>
  <c r="K31" i="1"/>
  <c r="K34" i="1"/>
  <c r="K45" i="1"/>
  <c r="K38" i="1"/>
  <c r="K42" i="1"/>
  <c r="F23" i="1"/>
  <c r="K53" i="1"/>
  <c r="J53" i="1"/>
  <c r="E43" i="1"/>
  <c r="C43" i="1"/>
  <c r="J15" i="1"/>
  <c r="J30" i="1"/>
  <c r="J31" i="1"/>
  <c r="J18" i="1"/>
  <c r="J45" i="1"/>
  <c r="J38" i="1"/>
  <c r="J42" i="1"/>
  <c r="J22" i="1"/>
  <c r="D23" i="1"/>
  <c r="G23" i="1"/>
  <c r="I23" i="1"/>
  <c r="K54" i="1"/>
  <c r="K55" i="1"/>
  <c r="J34" i="1"/>
  <c r="J11" i="1"/>
  <c r="F43" i="1"/>
  <c r="G43" i="1"/>
  <c r="H43" i="1"/>
  <c r="I43" i="1"/>
  <c r="I57" i="1" l="1"/>
  <c r="J56" i="1"/>
  <c r="J43" i="1"/>
  <c r="G57" i="1"/>
  <c r="H57" i="1"/>
  <c r="K23" i="1"/>
  <c r="F57" i="1"/>
  <c r="K43" i="1"/>
  <c r="K56" i="1"/>
  <c r="C57" i="1"/>
  <c r="J23" i="1"/>
  <c r="E57" i="1"/>
  <c r="I58" i="1" l="1"/>
  <c r="G58" i="1"/>
  <c r="H58" i="1"/>
  <c r="J57" i="1"/>
  <c r="F58" i="1"/>
  <c r="K57" i="1"/>
</calcChain>
</file>

<file path=xl/sharedStrings.xml><?xml version="1.0" encoding="utf-8"?>
<sst xmlns="http://schemas.openxmlformats.org/spreadsheetml/2006/main" count="94" uniqueCount="67">
  <si>
    <t>Przedmiot</t>
  </si>
  <si>
    <t>ECTS</t>
  </si>
  <si>
    <t>Godziny ogółem</t>
  </si>
  <si>
    <t>z</t>
  </si>
  <si>
    <t>e</t>
  </si>
  <si>
    <t>∑</t>
  </si>
  <si>
    <t>Ogółem w semestrach 1-3</t>
  </si>
  <si>
    <t>Wykłady</t>
  </si>
  <si>
    <t>Ćw. tyg.</t>
  </si>
  <si>
    <t>%</t>
  </si>
  <si>
    <t xml:space="preserve">Seminarium dyplomowe 1 </t>
  </si>
  <si>
    <t>Seminarium dyplomowe 2</t>
  </si>
  <si>
    <t xml:space="preserve">Organizacja doradztwa ogrodniczego </t>
  </si>
  <si>
    <t>Źródła pozyskiwania i przetwarzania informacji</t>
  </si>
  <si>
    <t>Diagnostyka  i doradztwo nawozowe</t>
  </si>
  <si>
    <t>Techniki w produkcji ogrodniczej</t>
  </si>
  <si>
    <t>Język obcy specjalistyczny</t>
  </si>
  <si>
    <t>Elementy statystyki i doświadczalnictwo</t>
  </si>
  <si>
    <t>Kreatywność w działalności doradczej</t>
  </si>
  <si>
    <t>Ogrodnictwo ekologiczne</t>
  </si>
  <si>
    <t>Koncepcje i trendy w ogrodnictwie 1</t>
  </si>
  <si>
    <t>Koncepcje i trendy w ogrodnictwie 2</t>
  </si>
  <si>
    <t>Diagnostyka szkodników roślin</t>
  </si>
  <si>
    <t>Diagnostyka chorób roślin</t>
  </si>
  <si>
    <t>Doradztwo w ochronie roślin</t>
  </si>
  <si>
    <t>Praca magisterska i egzamin dyplomowy</t>
  </si>
  <si>
    <t xml:space="preserve">Biostymulatory w ogrodnictwie </t>
  </si>
  <si>
    <t>Intensyfikacja plonowania roślin ogrodniczych</t>
  </si>
  <si>
    <t>Efektywność nawadniania w ogrodnictwie</t>
  </si>
  <si>
    <t xml:space="preserve"> Niechemiczne metody ograniczania zachwaszczenia</t>
  </si>
  <si>
    <t>Optymalizacja metod zwalczania chwastów</t>
  </si>
  <si>
    <t>Materiał rozmnożeniowy w ogrodnictwie</t>
  </si>
  <si>
    <t>Certyfikacja i kontrola jakości w produkcji ogrodniczej</t>
  </si>
  <si>
    <t>Programy i fundusze UE dla ogrodnictwa</t>
  </si>
  <si>
    <t>Grupy i organizacje producenckie</t>
  </si>
  <si>
    <t>Sterowana produkcja ogrodnicza</t>
  </si>
  <si>
    <t xml:space="preserve"> Uprawy ogrodnicze pod osłonami</t>
  </si>
  <si>
    <t>Ogrodnictwo na świecie</t>
  </si>
  <si>
    <t>Rośliny w historii</t>
  </si>
  <si>
    <t>Fairtrade w handlu owocami świata</t>
  </si>
  <si>
    <t>Logistyka i marketing produktów ogrodniczych</t>
  </si>
  <si>
    <t>Rachunkowość gospodarstw ogrodniczych</t>
  </si>
  <si>
    <t xml:space="preserve">Techniki przechowalnicze </t>
  </si>
  <si>
    <t>Pozbiorcze traktowanie i zagospodarowanie płodów ogrodniczych</t>
  </si>
  <si>
    <t>Standaryzacja i normalizacja produktów ogrodniczych</t>
  </si>
  <si>
    <t>Ćw. aud.</t>
  </si>
  <si>
    <t>Ćw. lab.</t>
  </si>
  <si>
    <t>Ćw. ter.</t>
  </si>
  <si>
    <t>Wyk. tyg.</t>
  </si>
  <si>
    <t>SEMESTR I</t>
  </si>
  <si>
    <t xml:space="preserve">Forma  </t>
  </si>
  <si>
    <t>Komunikacja i negocjacje  (przedmiot hum.-społ.)</t>
  </si>
  <si>
    <t xml:space="preserve">Cultivars in horticulture </t>
  </si>
  <si>
    <t xml:space="preserve">Less common horticultural plants  </t>
  </si>
  <si>
    <t>Przedsiębiorczość (przedmiot hum.-społ.)</t>
  </si>
  <si>
    <t xml:space="preserve">SEMESTR II  </t>
  </si>
  <si>
    <t xml:space="preserve">SEMESTR III  </t>
  </si>
  <si>
    <t>Przedmiot do wyboru 1</t>
  </si>
  <si>
    <t>Przedmiot do wyboru 2</t>
  </si>
  <si>
    <t xml:space="preserve">Przedmiot do wyboru 3 </t>
  </si>
  <si>
    <t>Przedmiot do wyboru 5</t>
  </si>
  <si>
    <t>Przedmiot do wyboru 6</t>
  </si>
  <si>
    <t>Przedmiot do wyboru 7 (hum.-społ.)</t>
  </si>
  <si>
    <t>Przedmiot do wyboru 8</t>
  </si>
  <si>
    <t>Przedmiot do wyboru 9</t>
  </si>
  <si>
    <t>Przedmiot do wyboru 4</t>
  </si>
  <si>
    <r>
      <t xml:space="preserve">WYDZIAŁ OGRODNICTWA I ARCHITEKTURY KRAJOBRAZU
Kierunek Doradztwo Ogrodnicze, studia stacjonarne drugiego stopnia
</t>
    </r>
    <r>
      <rPr>
        <sz val="12"/>
        <color theme="1"/>
        <rFont val="Times New Roman"/>
        <family val="1"/>
        <charset val="238"/>
      </rPr>
      <t xml:space="preserve">Plan studiów dla naboru 2025/2026 zgodny z uchwałą Senatu UP w Lublinie nr 31/2019-2020 z dnia 19 grudnia 2019 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</si>
</sst>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10"/>
      <name val="Arial CE"/>
      <charset val="238"/>
    </font>
    <font>
      <sz val="11"/>
      <name val="Arial CE"/>
      <charset val="238"/>
    </font>
    <font>
      <b/>
      <sz val="11"/>
      <name val="Times New Roman"/>
      <family val="1"/>
      <charset val="238"/>
    </font>
    <font>
      <sz val="10.5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3" fillId="0" borderId="0" xfId="0" applyFont="1" applyAlignment="1">
      <alignment horizontal="center" wrapText="1"/>
    </xf>
    <xf numFmtId="164" fontId="0" fillId="0" borderId="0" xfId="0" applyNumberFormat="1"/>
    <xf numFmtId="2" fontId="4" fillId="0" borderId="0" xfId="0" applyNumberFormat="1" applyFont="1"/>
    <xf numFmtId="0" fontId="0" fillId="2" borderId="0" xfId="0" applyFill="1"/>
    <xf numFmtId="0" fontId="2" fillId="0" borderId="0" xfId="0" applyFont="1" applyAlignment="1">
      <alignment horizontal="left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2" xfId="0" applyFont="1" applyBorder="1" applyAlignment="1">
      <alignment horizontal="right" wrapText="1"/>
    </xf>
    <xf numFmtId="0" fontId="8" fillId="0" borderId="1" xfId="0" applyFont="1" applyBorder="1"/>
    <xf numFmtId="0" fontId="0" fillId="0" borderId="1" xfId="0" applyBorder="1"/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2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164" fontId="1" fillId="5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 wrapText="1"/>
    </xf>
    <xf numFmtId="164" fontId="1" fillId="4" borderId="1" xfId="0" applyNumberFormat="1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1" fillId="4" borderId="3" xfId="0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60"/>
  <sheetViews>
    <sheetView tabSelected="1" zoomScale="130" zoomScaleNormal="130" zoomScaleSheetLayoutView="130" workbookViewId="0">
      <pane ySplit="1" topLeftCell="A2" activePane="bottomLeft" state="frozenSplit"/>
      <selection pane="bottomLeft" sqref="A1:L1"/>
    </sheetView>
  </sheetViews>
  <sheetFormatPr defaultRowHeight="18.75" customHeight="1" x14ac:dyDescent="0.2"/>
  <cols>
    <col min="1" max="1" width="3.42578125" customWidth="1"/>
    <col min="2" max="2" width="42.7109375" customWidth="1"/>
    <col min="3" max="3" width="6.85546875" customWidth="1"/>
    <col min="4" max="4" width="6.42578125" customWidth="1"/>
    <col min="5" max="5" width="8.28515625" customWidth="1"/>
    <col min="6" max="7" width="8" customWidth="1"/>
    <col min="8" max="8" width="7.85546875" customWidth="1"/>
    <col min="9" max="9" width="7.28515625" customWidth="1"/>
    <col min="10" max="10" width="8.28515625" customWidth="1"/>
    <col min="11" max="11" width="7.5703125" customWidth="1"/>
    <col min="12" max="12" width="9.140625" hidden="1" customWidth="1"/>
  </cols>
  <sheetData>
    <row r="1" spans="1:102" ht="61.5" customHeight="1" x14ac:dyDescent="0.25">
      <c r="A1" s="47" t="s">
        <v>66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02" ht="25.5" customHeight="1" x14ac:dyDescent="0.25">
      <c r="A2" s="18"/>
      <c r="B2" s="19" t="s">
        <v>0</v>
      </c>
      <c r="C2" s="33" t="s">
        <v>1</v>
      </c>
      <c r="D2" s="33" t="s">
        <v>50</v>
      </c>
      <c r="E2" s="33" t="s">
        <v>2</v>
      </c>
      <c r="F2" s="33" t="s">
        <v>7</v>
      </c>
      <c r="G2" s="33" t="s">
        <v>45</v>
      </c>
      <c r="H2" s="33" t="s">
        <v>46</v>
      </c>
      <c r="I2" s="33" t="s">
        <v>47</v>
      </c>
      <c r="J2" s="33" t="s">
        <v>48</v>
      </c>
      <c r="K2" s="33" t="s">
        <v>8</v>
      </c>
      <c r="L2" s="17"/>
    </row>
    <row r="3" spans="1:102" ht="15" customHeight="1" x14ac:dyDescent="0.25">
      <c r="A3" s="20"/>
      <c r="B3" s="34" t="s">
        <v>49</v>
      </c>
      <c r="C3" s="20"/>
      <c r="D3" s="20"/>
      <c r="E3" s="20"/>
      <c r="F3" s="20"/>
      <c r="G3" s="20"/>
      <c r="H3" s="20"/>
      <c r="I3" s="20"/>
      <c r="J3" s="20"/>
      <c r="K3" s="20"/>
      <c r="L3" s="17"/>
    </row>
    <row r="4" spans="1:102" ht="15" customHeight="1" x14ac:dyDescent="0.25">
      <c r="A4" s="21">
        <v>1</v>
      </c>
      <c r="B4" s="35" t="s">
        <v>16</v>
      </c>
      <c r="C4" s="21">
        <v>1</v>
      </c>
      <c r="D4" s="21" t="s">
        <v>3</v>
      </c>
      <c r="E4" s="21">
        <v>15</v>
      </c>
      <c r="F4" s="21">
        <v>0</v>
      </c>
      <c r="G4" s="21">
        <v>0</v>
      </c>
      <c r="H4" s="21">
        <v>15</v>
      </c>
      <c r="I4" s="21">
        <v>0</v>
      </c>
      <c r="J4" s="21">
        <v>0</v>
      </c>
      <c r="K4" s="21">
        <v>1</v>
      </c>
      <c r="L4" s="17"/>
    </row>
    <row r="5" spans="1:102" ht="15" customHeight="1" x14ac:dyDescent="0.2">
      <c r="A5" s="16">
        <v>2</v>
      </c>
      <c r="B5" s="36" t="s">
        <v>12</v>
      </c>
      <c r="C5" s="7">
        <v>3</v>
      </c>
      <c r="D5" s="7" t="s">
        <v>4</v>
      </c>
      <c r="E5" s="7">
        <v>30</v>
      </c>
      <c r="F5" s="7">
        <v>15</v>
      </c>
      <c r="G5" s="7">
        <v>10</v>
      </c>
      <c r="H5" s="7">
        <v>5</v>
      </c>
      <c r="I5" s="7">
        <v>0</v>
      </c>
      <c r="J5" s="9">
        <f>F5/15</f>
        <v>1</v>
      </c>
      <c r="K5" s="9">
        <f t="shared" ref="K5:K23" si="0">(G5+H5+I5)/15</f>
        <v>1</v>
      </c>
      <c r="L5" s="2"/>
    </row>
    <row r="6" spans="1:102" ht="15" customHeight="1" x14ac:dyDescent="0.2">
      <c r="A6" s="16">
        <v>3</v>
      </c>
      <c r="B6" s="36" t="s">
        <v>13</v>
      </c>
      <c r="C6" s="7">
        <v>2</v>
      </c>
      <c r="D6" s="7" t="s">
        <v>3</v>
      </c>
      <c r="E6" s="7">
        <v>20</v>
      </c>
      <c r="F6" s="7">
        <v>5</v>
      </c>
      <c r="G6" s="7">
        <v>5</v>
      </c>
      <c r="H6" s="7">
        <v>10</v>
      </c>
      <c r="I6" s="7">
        <v>0</v>
      </c>
      <c r="J6" s="9">
        <f>F6/15</f>
        <v>0.33333333333333331</v>
      </c>
      <c r="K6" s="9">
        <f t="shared" si="0"/>
        <v>1</v>
      </c>
      <c r="L6" s="2"/>
    </row>
    <row r="7" spans="1:102" ht="15" customHeight="1" x14ac:dyDescent="0.2">
      <c r="A7" s="16">
        <v>4</v>
      </c>
      <c r="B7" s="37" t="s">
        <v>57</v>
      </c>
      <c r="C7" s="7">
        <v>3</v>
      </c>
      <c r="D7" s="7" t="s">
        <v>3</v>
      </c>
      <c r="E7" s="7">
        <v>30</v>
      </c>
      <c r="F7" s="7">
        <v>15</v>
      </c>
      <c r="G7" s="7">
        <v>5</v>
      </c>
      <c r="H7" s="7">
        <v>10</v>
      </c>
      <c r="I7" s="7">
        <v>0</v>
      </c>
      <c r="J7" s="9">
        <f>F7/15</f>
        <v>1</v>
      </c>
      <c r="K7" s="9">
        <f t="shared" si="0"/>
        <v>1</v>
      </c>
      <c r="L7" s="2"/>
    </row>
    <row r="8" spans="1:102" ht="15" customHeight="1" x14ac:dyDescent="0.2">
      <c r="A8" s="16"/>
      <c r="B8" s="38" t="s">
        <v>26</v>
      </c>
      <c r="C8" s="7"/>
      <c r="D8" s="7"/>
      <c r="E8" s="7"/>
      <c r="F8" s="7"/>
      <c r="G8" s="7"/>
      <c r="H8" s="7"/>
      <c r="I8" s="7"/>
      <c r="J8" s="9"/>
      <c r="K8" s="9"/>
      <c r="L8" s="2"/>
    </row>
    <row r="9" spans="1:102" ht="15" customHeight="1" x14ac:dyDescent="0.2">
      <c r="A9" s="16"/>
      <c r="B9" s="39" t="s">
        <v>27</v>
      </c>
      <c r="C9" s="7"/>
      <c r="D9" s="7"/>
      <c r="E9" s="7"/>
      <c r="F9" s="7"/>
      <c r="G9" s="7"/>
      <c r="H9" s="7"/>
      <c r="I9" s="7"/>
      <c r="J9" s="9"/>
      <c r="K9" s="9"/>
      <c r="L9" s="2"/>
    </row>
    <row r="10" spans="1:102" ht="15" customHeight="1" x14ac:dyDescent="0.2">
      <c r="A10" s="16"/>
      <c r="B10" s="38" t="s">
        <v>28</v>
      </c>
      <c r="C10" s="7"/>
      <c r="D10" s="7"/>
      <c r="E10" s="7"/>
      <c r="F10" s="7"/>
      <c r="G10" s="7"/>
      <c r="H10" s="7"/>
      <c r="I10" s="7"/>
      <c r="J10" s="9"/>
      <c r="K10" s="9"/>
      <c r="L10" s="2"/>
    </row>
    <row r="11" spans="1:102" ht="15" customHeight="1" x14ac:dyDescent="0.2">
      <c r="A11" s="16">
        <v>5</v>
      </c>
      <c r="B11" s="36" t="s">
        <v>22</v>
      </c>
      <c r="C11" s="7">
        <v>4</v>
      </c>
      <c r="D11" s="7" t="s">
        <v>4</v>
      </c>
      <c r="E11" s="7">
        <v>40</v>
      </c>
      <c r="F11" s="7">
        <v>15</v>
      </c>
      <c r="G11" s="7">
        <v>10</v>
      </c>
      <c r="H11" s="7">
        <v>15</v>
      </c>
      <c r="I11" s="7">
        <v>0</v>
      </c>
      <c r="J11" s="9">
        <f>F11/15</f>
        <v>1</v>
      </c>
      <c r="K11" s="9">
        <f t="shared" si="0"/>
        <v>1.6666666666666667</v>
      </c>
      <c r="L11" s="2"/>
    </row>
    <row r="12" spans="1:102" s="6" customFormat="1" ht="15" customHeight="1" x14ac:dyDescent="0.2">
      <c r="A12" s="16">
        <v>6</v>
      </c>
      <c r="B12" s="40" t="s">
        <v>58</v>
      </c>
      <c r="C12" s="7">
        <v>2</v>
      </c>
      <c r="D12" s="7" t="s">
        <v>3</v>
      </c>
      <c r="E12" s="7">
        <v>25</v>
      </c>
      <c r="F12" s="7">
        <v>10</v>
      </c>
      <c r="G12" s="7">
        <v>5</v>
      </c>
      <c r="H12" s="7">
        <v>10</v>
      </c>
      <c r="I12" s="7">
        <v>0</v>
      </c>
      <c r="J12" s="9">
        <f>F12/15</f>
        <v>0.66666666666666663</v>
      </c>
      <c r="K12" s="9">
        <f>(G12+H12+I12)/15</f>
        <v>1</v>
      </c>
      <c r="L12" s="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</row>
    <row r="13" spans="1:102" s="6" customFormat="1" ht="15" customHeight="1" x14ac:dyDescent="0.2">
      <c r="A13" s="16"/>
      <c r="B13" s="41" t="s">
        <v>30</v>
      </c>
      <c r="C13" s="7"/>
      <c r="D13" s="7"/>
      <c r="E13" s="7"/>
      <c r="F13" s="7"/>
      <c r="G13" s="7"/>
      <c r="H13" s="7"/>
      <c r="I13" s="7"/>
      <c r="J13" s="9"/>
      <c r="K13" s="9"/>
      <c r="L13" s="2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102" s="6" customFormat="1" ht="15" customHeight="1" x14ac:dyDescent="0.2">
      <c r="A14" s="16"/>
      <c r="B14" s="43" t="s">
        <v>29</v>
      </c>
      <c r="C14" s="7"/>
      <c r="D14" s="7"/>
      <c r="E14" s="7"/>
      <c r="F14" s="7"/>
      <c r="G14" s="7"/>
      <c r="H14" s="7"/>
      <c r="I14" s="7"/>
      <c r="J14" s="9"/>
      <c r="K14" s="9"/>
      <c r="L14" s="2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</row>
    <row r="15" spans="1:102" s="4" customFormat="1" ht="15" customHeight="1" x14ac:dyDescent="0.2">
      <c r="A15" s="16">
        <v>7</v>
      </c>
      <c r="B15" s="36" t="s">
        <v>20</v>
      </c>
      <c r="C15" s="10">
        <v>6</v>
      </c>
      <c r="D15" s="10" t="s">
        <v>4</v>
      </c>
      <c r="E15" s="10">
        <v>60</v>
      </c>
      <c r="F15" s="10">
        <v>30</v>
      </c>
      <c r="G15" s="10">
        <v>10</v>
      </c>
      <c r="H15" s="10">
        <v>15</v>
      </c>
      <c r="I15" s="10">
        <v>5</v>
      </c>
      <c r="J15" s="11">
        <f>F15/15</f>
        <v>2</v>
      </c>
      <c r="K15" s="9">
        <f t="shared" si="0"/>
        <v>2</v>
      </c>
      <c r="L15" s="2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</row>
    <row r="16" spans="1:102" s="4" customFormat="1" ht="15" customHeight="1" x14ac:dyDescent="0.2">
      <c r="A16" s="16">
        <v>8</v>
      </c>
      <c r="B16" s="36" t="s">
        <v>17</v>
      </c>
      <c r="C16" s="7">
        <v>2</v>
      </c>
      <c r="D16" s="7" t="s">
        <v>3</v>
      </c>
      <c r="E16" s="7">
        <v>20</v>
      </c>
      <c r="F16" s="7">
        <v>10</v>
      </c>
      <c r="G16" s="7">
        <v>10</v>
      </c>
      <c r="H16" s="7">
        <v>0</v>
      </c>
      <c r="I16" s="7">
        <v>0</v>
      </c>
      <c r="J16" s="9">
        <f>F16/15</f>
        <v>0.66666666666666663</v>
      </c>
      <c r="K16" s="9">
        <f t="shared" si="0"/>
        <v>0.66666666666666663</v>
      </c>
      <c r="L16" s="2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</row>
    <row r="17" spans="1:102" s="4" customFormat="1" ht="15" customHeight="1" x14ac:dyDescent="0.2">
      <c r="A17" s="16">
        <v>9</v>
      </c>
      <c r="B17" s="36" t="s">
        <v>51</v>
      </c>
      <c r="C17" s="7">
        <v>2</v>
      </c>
      <c r="D17" s="7" t="s">
        <v>3</v>
      </c>
      <c r="E17" s="7">
        <v>20</v>
      </c>
      <c r="F17" s="7">
        <v>20</v>
      </c>
      <c r="G17" s="7">
        <v>0</v>
      </c>
      <c r="H17" s="7">
        <v>0</v>
      </c>
      <c r="I17" s="7">
        <v>0</v>
      </c>
      <c r="J17" s="9">
        <v>1.3</v>
      </c>
      <c r="K17" s="9">
        <f t="shared" si="0"/>
        <v>0</v>
      </c>
      <c r="L17" s="2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02" ht="15" customHeight="1" x14ac:dyDescent="0.2">
      <c r="A18" s="16">
        <v>10</v>
      </c>
      <c r="B18" s="40" t="s">
        <v>59</v>
      </c>
      <c r="C18" s="7">
        <v>3</v>
      </c>
      <c r="D18" s="7" t="s">
        <v>3</v>
      </c>
      <c r="E18" s="7">
        <v>30</v>
      </c>
      <c r="F18" s="7">
        <v>15</v>
      </c>
      <c r="G18" s="7">
        <v>5</v>
      </c>
      <c r="H18" s="7">
        <v>10</v>
      </c>
      <c r="I18" s="7">
        <v>0</v>
      </c>
      <c r="J18" s="9">
        <f>F18/15</f>
        <v>1</v>
      </c>
      <c r="K18" s="9">
        <f t="shared" si="0"/>
        <v>1</v>
      </c>
      <c r="L18" s="2"/>
    </row>
    <row r="19" spans="1:102" ht="15" customHeight="1" x14ac:dyDescent="0.2">
      <c r="A19" s="16"/>
      <c r="B19" s="38" t="s">
        <v>31</v>
      </c>
      <c r="C19" s="7"/>
      <c r="D19" s="7"/>
      <c r="E19" s="7"/>
      <c r="F19" s="7"/>
      <c r="G19" s="7"/>
      <c r="H19" s="7"/>
      <c r="I19" s="7"/>
      <c r="J19" s="9"/>
      <c r="K19" s="9"/>
      <c r="L19" s="2"/>
    </row>
    <row r="20" spans="1:102" ht="15" customHeight="1" x14ac:dyDescent="0.2">
      <c r="A20" s="16"/>
      <c r="B20" s="38" t="s">
        <v>52</v>
      </c>
      <c r="C20" s="7"/>
      <c r="D20" s="7"/>
      <c r="E20" s="7"/>
      <c r="F20" s="7"/>
      <c r="G20" s="7"/>
      <c r="H20" s="7"/>
      <c r="I20" s="7"/>
      <c r="J20" s="9"/>
      <c r="K20" s="9"/>
      <c r="L20" s="2"/>
    </row>
    <row r="21" spans="1:102" ht="15" customHeight="1" x14ac:dyDescent="0.2">
      <c r="A21" s="16"/>
      <c r="B21" s="38" t="s">
        <v>53</v>
      </c>
      <c r="C21" s="7"/>
      <c r="D21" s="7"/>
      <c r="E21" s="7"/>
      <c r="F21" s="7"/>
      <c r="G21" s="7"/>
      <c r="H21" s="7"/>
      <c r="I21" s="7"/>
      <c r="J21" s="9"/>
      <c r="K21" s="9"/>
      <c r="L21" s="2"/>
    </row>
    <row r="22" spans="1:102" ht="15" customHeight="1" x14ac:dyDescent="0.2">
      <c r="A22" s="16">
        <v>11</v>
      </c>
      <c r="B22" s="36" t="s">
        <v>54</v>
      </c>
      <c r="C22" s="7">
        <v>2</v>
      </c>
      <c r="D22" s="7" t="s">
        <v>3</v>
      </c>
      <c r="E22" s="7">
        <v>25</v>
      </c>
      <c r="F22" s="7">
        <v>25</v>
      </c>
      <c r="G22" s="7">
        <v>0</v>
      </c>
      <c r="H22" s="7">
        <v>0</v>
      </c>
      <c r="I22" s="7">
        <v>0</v>
      </c>
      <c r="J22" s="9">
        <f>F22/15</f>
        <v>1.6666666666666667</v>
      </c>
      <c r="K22" s="9">
        <f t="shared" si="0"/>
        <v>0</v>
      </c>
      <c r="L22" s="2"/>
    </row>
    <row r="23" spans="1:102" ht="15" customHeight="1" x14ac:dyDescent="0.25">
      <c r="A23" s="27"/>
      <c r="B23" s="32" t="s">
        <v>5</v>
      </c>
      <c r="C23" s="29">
        <f>SUM(C4:C22)</f>
        <v>30</v>
      </c>
      <c r="D23" s="29">
        <f t="shared" ref="D23:J23" si="1">SUM(D5:D22)</f>
        <v>0</v>
      </c>
      <c r="E23" s="29">
        <f>SUM(E4:E22)</f>
        <v>315</v>
      </c>
      <c r="F23" s="29">
        <f t="shared" si="1"/>
        <v>160</v>
      </c>
      <c r="G23" s="29">
        <f t="shared" si="1"/>
        <v>60</v>
      </c>
      <c r="H23" s="29">
        <f>SUM(H4:H22)</f>
        <v>90</v>
      </c>
      <c r="I23" s="29">
        <f t="shared" si="1"/>
        <v>5</v>
      </c>
      <c r="J23" s="30">
        <f t="shared" si="1"/>
        <v>10.633333333333333</v>
      </c>
      <c r="K23" s="30">
        <f t="shared" si="0"/>
        <v>10.333333333333334</v>
      </c>
      <c r="L23" s="2"/>
    </row>
    <row r="24" spans="1:102" ht="15" customHeight="1" x14ac:dyDescent="0.2">
      <c r="A24" s="16"/>
      <c r="B24" s="45" t="s">
        <v>55</v>
      </c>
      <c r="C24" s="46"/>
      <c r="D24" s="46"/>
      <c r="E24" s="46"/>
      <c r="F24" s="46"/>
      <c r="G24" s="46"/>
      <c r="H24" s="46"/>
      <c r="I24" s="46"/>
      <c r="J24" s="46"/>
      <c r="K24" s="46"/>
      <c r="L24" s="2"/>
    </row>
    <row r="25" spans="1:102" ht="15" customHeight="1" x14ac:dyDescent="0.2">
      <c r="A25" s="16">
        <v>12</v>
      </c>
      <c r="B25" s="36" t="s">
        <v>14</v>
      </c>
      <c r="C25" s="7">
        <v>4</v>
      </c>
      <c r="D25" s="7" t="s">
        <v>4</v>
      </c>
      <c r="E25" s="7">
        <v>45</v>
      </c>
      <c r="F25" s="7">
        <v>15</v>
      </c>
      <c r="G25" s="7">
        <v>10</v>
      </c>
      <c r="H25" s="7">
        <v>20</v>
      </c>
      <c r="I25" s="7">
        <v>0</v>
      </c>
      <c r="J25" s="9">
        <f>F25/15</f>
        <v>1</v>
      </c>
      <c r="K25" s="9">
        <f>(G25+H25+I25)/15</f>
        <v>2</v>
      </c>
      <c r="L25" s="2"/>
    </row>
    <row r="26" spans="1:102" ht="15" customHeight="1" x14ac:dyDescent="0.2">
      <c r="A26" s="16">
        <v>13</v>
      </c>
      <c r="B26" s="36" t="s">
        <v>21</v>
      </c>
      <c r="C26" s="10">
        <v>6</v>
      </c>
      <c r="D26" s="10" t="s">
        <v>4</v>
      </c>
      <c r="E26" s="10">
        <v>60</v>
      </c>
      <c r="F26" s="10">
        <v>30</v>
      </c>
      <c r="G26" s="10">
        <v>10</v>
      </c>
      <c r="H26" s="10">
        <v>20</v>
      </c>
      <c r="I26" s="10">
        <v>0</v>
      </c>
      <c r="J26" s="11">
        <f>F26/15</f>
        <v>2</v>
      </c>
      <c r="K26" s="9">
        <f>(G26+H26+I26)/15</f>
        <v>2</v>
      </c>
      <c r="L26" s="2"/>
    </row>
    <row r="27" spans="1:102" ht="15" customHeight="1" x14ac:dyDescent="0.2">
      <c r="A27" s="16">
        <v>14</v>
      </c>
      <c r="B27" s="40" t="s">
        <v>65</v>
      </c>
      <c r="C27" s="7">
        <v>3</v>
      </c>
      <c r="D27" s="7" t="s">
        <v>3</v>
      </c>
      <c r="E27" s="7">
        <v>30</v>
      </c>
      <c r="F27" s="7">
        <v>15</v>
      </c>
      <c r="G27" s="7">
        <v>5</v>
      </c>
      <c r="H27" s="7">
        <v>10</v>
      </c>
      <c r="I27" s="7"/>
      <c r="J27" s="9">
        <f>F27/15</f>
        <v>1</v>
      </c>
      <c r="K27" s="9">
        <f>(G27+H27+I27)/15</f>
        <v>1</v>
      </c>
      <c r="L27" s="2"/>
    </row>
    <row r="28" spans="1:102" ht="15" customHeight="1" x14ac:dyDescent="0.2">
      <c r="A28" s="16"/>
      <c r="B28" s="44" t="s">
        <v>44</v>
      </c>
      <c r="C28" s="7"/>
      <c r="D28" s="7"/>
      <c r="E28" s="7"/>
      <c r="F28" s="7"/>
      <c r="G28" s="7"/>
      <c r="H28" s="7"/>
      <c r="I28" s="7"/>
      <c r="J28" s="9"/>
      <c r="K28" s="9"/>
      <c r="L28" s="2"/>
    </row>
    <row r="29" spans="1:102" ht="15" customHeight="1" x14ac:dyDescent="0.2">
      <c r="A29" s="16"/>
      <c r="B29" s="44" t="s">
        <v>32</v>
      </c>
      <c r="C29" s="7"/>
      <c r="D29" s="7"/>
      <c r="E29" s="7"/>
      <c r="F29" s="7"/>
      <c r="G29" s="7"/>
      <c r="H29" s="7"/>
      <c r="I29" s="7"/>
      <c r="J29" s="9"/>
      <c r="K29" s="9"/>
      <c r="L29" s="2"/>
    </row>
    <row r="30" spans="1:102" ht="15" customHeight="1" x14ac:dyDescent="0.2">
      <c r="A30" s="16">
        <v>15</v>
      </c>
      <c r="B30" s="36" t="s">
        <v>23</v>
      </c>
      <c r="C30" s="7">
        <v>4</v>
      </c>
      <c r="D30" s="7" t="s">
        <v>4</v>
      </c>
      <c r="E30" s="7">
        <v>40</v>
      </c>
      <c r="F30" s="7">
        <v>15</v>
      </c>
      <c r="G30" s="7">
        <v>10</v>
      </c>
      <c r="H30" s="7">
        <v>10</v>
      </c>
      <c r="I30" s="7">
        <v>5</v>
      </c>
      <c r="J30" s="9">
        <f>F30/15</f>
        <v>1</v>
      </c>
      <c r="K30" s="9">
        <f>(G30+H30+I30)/15</f>
        <v>1.6666666666666667</v>
      </c>
      <c r="L30" s="2"/>
    </row>
    <row r="31" spans="1:102" ht="15" customHeight="1" x14ac:dyDescent="0.2">
      <c r="A31" s="16">
        <v>16</v>
      </c>
      <c r="B31" s="40" t="s">
        <v>60</v>
      </c>
      <c r="C31" s="7">
        <v>3</v>
      </c>
      <c r="D31" s="7" t="s">
        <v>3</v>
      </c>
      <c r="E31" s="7">
        <v>30</v>
      </c>
      <c r="F31" s="7">
        <v>15</v>
      </c>
      <c r="G31" s="7">
        <v>5</v>
      </c>
      <c r="H31" s="7">
        <v>10</v>
      </c>
      <c r="I31" s="7">
        <v>0</v>
      </c>
      <c r="J31" s="9">
        <f>F31/15</f>
        <v>1</v>
      </c>
      <c r="K31" s="9">
        <f>(G31+H31+I31)/15</f>
        <v>1</v>
      </c>
      <c r="L31" s="2"/>
    </row>
    <row r="32" spans="1:102" ht="15" customHeight="1" x14ac:dyDescent="0.2">
      <c r="A32" s="16"/>
      <c r="B32" s="38" t="s">
        <v>33</v>
      </c>
      <c r="C32" s="7"/>
      <c r="D32" s="7"/>
      <c r="E32" s="7"/>
      <c r="F32" s="7"/>
      <c r="G32" s="7"/>
      <c r="H32" s="7"/>
      <c r="I32" s="7"/>
      <c r="J32" s="9"/>
      <c r="K32" s="9"/>
      <c r="L32" s="2"/>
    </row>
    <row r="33" spans="1:12" ht="15" customHeight="1" x14ac:dyDescent="0.2">
      <c r="A33" s="16"/>
      <c r="B33" s="38" t="s">
        <v>34</v>
      </c>
      <c r="C33" s="15"/>
      <c r="D33" s="15"/>
      <c r="E33" s="15"/>
      <c r="F33" s="15"/>
      <c r="G33" s="15"/>
      <c r="H33" s="15"/>
      <c r="I33" s="15"/>
      <c r="J33" s="15"/>
      <c r="K33" s="15"/>
      <c r="L33" s="2"/>
    </row>
    <row r="34" spans="1:12" ht="15" customHeight="1" x14ac:dyDescent="0.2">
      <c r="A34" s="16">
        <v>17</v>
      </c>
      <c r="B34" s="40" t="s">
        <v>61</v>
      </c>
      <c r="C34" s="7">
        <v>3</v>
      </c>
      <c r="D34" s="7" t="s">
        <v>3</v>
      </c>
      <c r="E34" s="7">
        <v>30</v>
      </c>
      <c r="F34" s="7">
        <v>15</v>
      </c>
      <c r="G34" s="7">
        <v>5</v>
      </c>
      <c r="H34" s="7">
        <v>10</v>
      </c>
      <c r="I34" s="7">
        <v>0</v>
      </c>
      <c r="J34" s="9">
        <f>F34/15</f>
        <v>1</v>
      </c>
      <c r="K34" s="9">
        <f>(G34+H34+I34)/15</f>
        <v>1</v>
      </c>
      <c r="L34" s="2"/>
    </row>
    <row r="35" spans="1:12" ht="15" customHeight="1" x14ac:dyDescent="0.2">
      <c r="A35" s="16"/>
      <c r="B35" s="38" t="s">
        <v>35</v>
      </c>
      <c r="C35" s="7"/>
      <c r="D35" s="7"/>
      <c r="E35" s="7"/>
      <c r="F35" s="7"/>
      <c r="G35" s="7"/>
      <c r="H35" s="7"/>
      <c r="I35" s="7"/>
      <c r="J35" s="9"/>
      <c r="K35" s="9"/>
      <c r="L35" s="2"/>
    </row>
    <row r="36" spans="1:12" ht="15" customHeight="1" x14ac:dyDescent="0.2">
      <c r="A36" s="16"/>
      <c r="B36" s="38" t="s">
        <v>36</v>
      </c>
      <c r="C36" s="15"/>
      <c r="D36" s="15"/>
      <c r="E36" s="15"/>
      <c r="F36" s="15"/>
      <c r="G36" s="15"/>
      <c r="H36" s="15"/>
      <c r="I36" s="15"/>
      <c r="J36" s="15"/>
      <c r="K36" s="15"/>
      <c r="L36" s="2"/>
    </row>
    <row r="37" spans="1:12" ht="15" customHeight="1" x14ac:dyDescent="0.2">
      <c r="A37" s="16">
        <v>18</v>
      </c>
      <c r="B37" s="37" t="s">
        <v>15</v>
      </c>
      <c r="C37" s="7">
        <v>3</v>
      </c>
      <c r="D37" s="7" t="s">
        <v>3</v>
      </c>
      <c r="E37" s="7">
        <v>30</v>
      </c>
      <c r="F37" s="7">
        <v>15</v>
      </c>
      <c r="G37" s="7">
        <v>5</v>
      </c>
      <c r="H37" s="7">
        <v>10</v>
      </c>
      <c r="I37" s="7">
        <v>0</v>
      </c>
      <c r="J37" s="9">
        <f>F37/15</f>
        <v>1</v>
      </c>
      <c r="K37" s="9">
        <f>(G37+H37+I37)/15</f>
        <v>1</v>
      </c>
      <c r="L37" s="2"/>
    </row>
    <row r="38" spans="1:12" ht="15" customHeight="1" x14ac:dyDescent="0.2">
      <c r="A38" s="16">
        <v>19</v>
      </c>
      <c r="B38" s="40" t="s">
        <v>62</v>
      </c>
      <c r="C38" s="7">
        <v>3</v>
      </c>
      <c r="D38" s="7" t="s">
        <v>3</v>
      </c>
      <c r="E38" s="7">
        <v>30</v>
      </c>
      <c r="F38" s="7">
        <v>30</v>
      </c>
      <c r="G38" s="7">
        <v>0</v>
      </c>
      <c r="H38" s="7">
        <v>0</v>
      </c>
      <c r="I38" s="7">
        <v>0</v>
      </c>
      <c r="J38" s="9">
        <f>F38/15</f>
        <v>2</v>
      </c>
      <c r="K38" s="9">
        <f>(G38+H38+I38)/15</f>
        <v>0</v>
      </c>
      <c r="L38" s="2"/>
    </row>
    <row r="39" spans="1:12" ht="15" customHeight="1" x14ac:dyDescent="0.2">
      <c r="A39" s="16"/>
      <c r="B39" s="38" t="s">
        <v>39</v>
      </c>
      <c r="C39" s="7"/>
      <c r="D39" s="7"/>
      <c r="E39" s="7"/>
      <c r="F39" s="7"/>
      <c r="G39" s="7"/>
      <c r="H39" s="7"/>
      <c r="I39" s="7"/>
      <c r="J39" s="9"/>
      <c r="K39" s="9"/>
      <c r="L39" s="2"/>
    </row>
    <row r="40" spans="1:12" ht="15" customHeight="1" x14ac:dyDescent="0.2">
      <c r="A40" s="16"/>
      <c r="B40" s="38" t="s">
        <v>37</v>
      </c>
      <c r="C40" s="7"/>
      <c r="D40" s="7"/>
      <c r="E40" s="7"/>
      <c r="F40" s="7"/>
      <c r="G40" s="7"/>
      <c r="H40" s="7"/>
      <c r="I40" s="7"/>
      <c r="J40" s="9"/>
      <c r="K40" s="9"/>
      <c r="L40" s="2"/>
    </row>
    <row r="41" spans="1:12" ht="15" customHeight="1" x14ac:dyDescent="0.2">
      <c r="A41" s="16"/>
      <c r="B41" s="38" t="s">
        <v>38</v>
      </c>
      <c r="C41" s="7"/>
      <c r="D41" s="7"/>
      <c r="E41" s="7"/>
      <c r="F41" s="7"/>
      <c r="G41" s="7"/>
      <c r="H41" s="7"/>
      <c r="I41" s="7"/>
      <c r="J41" s="9"/>
      <c r="K41" s="9"/>
      <c r="L41" s="2"/>
    </row>
    <row r="42" spans="1:12" ht="15" customHeight="1" x14ac:dyDescent="0.2">
      <c r="A42" s="16">
        <v>20</v>
      </c>
      <c r="B42" s="36" t="s">
        <v>10</v>
      </c>
      <c r="C42" s="7">
        <v>1</v>
      </c>
      <c r="D42" s="7" t="s">
        <v>3</v>
      </c>
      <c r="E42" s="7">
        <v>15</v>
      </c>
      <c r="F42" s="7">
        <v>0</v>
      </c>
      <c r="G42" s="7">
        <v>0</v>
      </c>
      <c r="H42" s="7">
        <v>15</v>
      </c>
      <c r="I42" s="7">
        <v>0</v>
      </c>
      <c r="J42" s="9">
        <f>F42/15</f>
        <v>0</v>
      </c>
      <c r="K42" s="9">
        <f>(G42+H42+I42)/15</f>
        <v>1</v>
      </c>
      <c r="L42" s="2"/>
    </row>
    <row r="43" spans="1:12" ht="15" customHeight="1" x14ac:dyDescent="0.25">
      <c r="A43" s="27"/>
      <c r="B43" s="28" t="s">
        <v>5</v>
      </c>
      <c r="C43" s="29">
        <f>SUM(C25:C42)</f>
        <v>30</v>
      </c>
      <c r="D43" s="29"/>
      <c r="E43" s="29">
        <f t="shared" ref="E43:K43" si="2">SUM(E25:E42)</f>
        <v>310</v>
      </c>
      <c r="F43" s="29">
        <f t="shared" si="2"/>
        <v>150</v>
      </c>
      <c r="G43" s="29">
        <f t="shared" si="2"/>
        <v>50</v>
      </c>
      <c r="H43" s="29">
        <f t="shared" si="2"/>
        <v>105</v>
      </c>
      <c r="I43" s="29">
        <f t="shared" si="2"/>
        <v>5</v>
      </c>
      <c r="J43" s="30">
        <f t="shared" si="2"/>
        <v>10</v>
      </c>
      <c r="K43" s="30">
        <f t="shared" si="2"/>
        <v>10.666666666666668</v>
      </c>
      <c r="L43" s="2"/>
    </row>
    <row r="44" spans="1:12" ht="15" customHeight="1" x14ac:dyDescent="0.2">
      <c r="A44" s="16"/>
      <c r="B44" s="45" t="s">
        <v>56</v>
      </c>
      <c r="C44" s="46"/>
      <c r="D44" s="46"/>
      <c r="E44" s="46"/>
      <c r="F44" s="46"/>
      <c r="G44" s="46"/>
      <c r="H44" s="46"/>
      <c r="I44" s="46"/>
      <c r="J44" s="46"/>
      <c r="K44" s="46"/>
      <c r="L44" s="2"/>
    </row>
    <row r="45" spans="1:12" ht="15" customHeight="1" x14ac:dyDescent="0.2">
      <c r="A45" s="16">
        <v>21</v>
      </c>
      <c r="B45" s="40" t="s">
        <v>63</v>
      </c>
      <c r="C45" s="7">
        <v>3</v>
      </c>
      <c r="D45" s="7" t="s">
        <v>4</v>
      </c>
      <c r="E45" s="7">
        <v>30</v>
      </c>
      <c r="F45" s="7">
        <v>15</v>
      </c>
      <c r="G45" s="7">
        <v>5</v>
      </c>
      <c r="H45" s="7">
        <v>10</v>
      </c>
      <c r="I45" s="7"/>
      <c r="J45" s="9">
        <f t="shared" ref="J45:J55" si="3">F45/15</f>
        <v>1</v>
      </c>
      <c r="K45" s="9">
        <f t="shared" ref="K45:K55" si="4">(G45+H45+I45)/15</f>
        <v>1</v>
      </c>
      <c r="L45" s="2"/>
    </row>
    <row r="46" spans="1:12" ht="15" customHeight="1" x14ac:dyDescent="0.2">
      <c r="A46" s="16"/>
      <c r="B46" s="38" t="s">
        <v>41</v>
      </c>
      <c r="C46" s="7"/>
      <c r="D46" s="7"/>
      <c r="E46" s="7"/>
      <c r="F46" s="7"/>
      <c r="G46" s="7"/>
      <c r="H46" s="7"/>
      <c r="I46" s="7"/>
      <c r="J46" s="9"/>
      <c r="K46" s="9"/>
      <c r="L46" s="2"/>
    </row>
    <row r="47" spans="1:12" ht="15" customHeight="1" x14ac:dyDescent="0.2">
      <c r="A47" s="16"/>
      <c r="B47" s="38" t="s">
        <v>40</v>
      </c>
      <c r="C47" s="7"/>
      <c r="D47" s="7"/>
      <c r="E47" s="7"/>
      <c r="F47" s="7"/>
      <c r="G47" s="7"/>
      <c r="H47" s="7"/>
      <c r="I47" s="7"/>
      <c r="J47" s="9"/>
      <c r="K47" s="9"/>
      <c r="L47" s="2"/>
    </row>
    <row r="48" spans="1:12" ht="15" customHeight="1" x14ac:dyDescent="0.2">
      <c r="A48" s="16">
        <v>22</v>
      </c>
      <c r="B48" s="36" t="s">
        <v>19</v>
      </c>
      <c r="C48" s="7">
        <v>2</v>
      </c>
      <c r="D48" s="7" t="s">
        <v>3</v>
      </c>
      <c r="E48" s="7">
        <v>20</v>
      </c>
      <c r="F48" s="7">
        <v>5</v>
      </c>
      <c r="G48" s="7">
        <v>10</v>
      </c>
      <c r="H48" s="7">
        <v>5</v>
      </c>
      <c r="I48" s="7">
        <v>0</v>
      </c>
      <c r="J48" s="9">
        <f t="shared" si="3"/>
        <v>0.33333333333333331</v>
      </c>
      <c r="K48" s="7">
        <f t="shared" si="4"/>
        <v>1</v>
      </c>
      <c r="L48" s="2"/>
    </row>
    <row r="49" spans="1:14" ht="15" customHeight="1" x14ac:dyDescent="0.2">
      <c r="A49" s="16">
        <v>23</v>
      </c>
      <c r="B49" s="40" t="s">
        <v>64</v>
      </c>
      <c r="C49" s="7">
        <v>4</v>
      </c>
      <c r="D49" s="7" t="s">
        <v>4</v>
      </c>
      <c r="E49" s="7">
        <v>45</v>
      </c>
      <c r="F49" s="7">
        <v>15</v>
      </c>
      <c r="G49" s="7">
        <v>10</v>
      </c>
      <c r="H49" s="7">
        <v>15</v>
      </c>
      <c r="I49" s="7">
        <v>5</v>
      </c>
      <c r="J49" s="9">
        <f t="shared" si="3"/>
        <v>1</v>
      </c>
      <c r="K49" s="9">
        <f t="shared" si="4"/>
        <v>2</v>
      </c>
      <c r="L49" s="2"/>
    </row>
    <row r="50" spans="1:14" ht="25.5" customHeight="1" x14ac:dyDescent="0.2">
      <c r="A50" s="16"/>
      <c r="B50" s="38" t="s">
        <v>43</v>
      </c>
      <c r="C50" s="7"/>
      <c r="D50" s="7"/>
      <c r="E50" s="7"/>
      <c r="F50" s="7"/>
      <c r="G50" s="7"/>
      <c r="H50" s="7"/>
      <c r="I50" s="7"/>
      <c r="J50" s="9"/>
      <c r="K50" s="9"/>
      <c r="L50" s="2"/>
    </row>
    <row r="51" spans="1:14" ht="15" customHeight="1" x14ac:dyDescent="0.2">
      <c r="A51" s="16"/>
      <c r="B51" s="38" t="s">
        <v>42</v>
      </c>
      <c r="C51" s="7"/>
      <c r="D51" s="7"/>
      <c r="E51" s="7"/>
      <c r="F51" s="7"/>
      <c r="G51" s="7"/>
      <c r="H51" s="7"/>
      <c r="I51" s="7"/>
      <c r="J51" s="9"/>
      <c r="K51" s="9"/>
      <c r="L51" s="2"/>
    </row>
    <row r="52" spans="1:14" ht="15" customHeight="1" x14ac:dyDescent="0.2">
      <c r="A52" s="16">
        <v>24</v>
      </c>
      <c r="B52" s="36" t="s">
        <v>18</v>
      </c>
      <c r="C52" s="7">
        <v>1</v>
      </c>
      <c r="D52" s="7" t="s">
        <v>3</v>
      </c>
      <c r="E52" s="7">
        <v>15</v>
      </c>
      <c r="F52" s="7">
        <v>5</v>
      </c>
      <c r="G52" s="7">
        <v>5</v>
      </c>
      <c r="H52" s="7">
        <v>5</v>
      </c>
      <c r="I52" s="7"/>
      <c r="J52" s="9">
        <f t="shared" si="3"/>
        <v>0.33333333333333331</v>
      </c>
      <c r="K52" s="9">
        <f t="shared" si="4"/>
        <v>0.66666666666666663</v>
      </c>
      <c r="L52" s="2"/>
    </row>
    <row r="53" spans="1:14" ht="15" customHeight="1" x14ac:dyDescent="0.2">
      <c r="A53" s="16">
        <v>25</v>
      </c>
      <c r="B53" s="36" t="s">
        <v>24</v>
      </c>
      <c r="C53" s="7">
        <v>3</v>
      </c>
      <c r="D53" s="7" t="s">
        <v>4</v>
      </c>
      <c r="E53" s="7">
        <v>35</v>
      </c>
      <c r="F53" s="7">
        <v>15</v>
      </c>
      <c r="G53" s="7">
        <v>10</v>
      </c>
      <c r="H53" s="7">
        <v>10</v>
      </c>
      <c r="I53" s="7"/>
      <c r="J53" s="9">
        <f t="shared" si="3"/>
        <v>1</v>
      </c>
      <c r="K53" s="9">
        <f t="shared" si="4"/>
        <v>1.3333333333333333</v>
      </c>
      <c r="L53" s="2"/>
    </row>
    <row r="54" spans="1:14" ht="15" customHeight="1" x14ac:dyDescent="0.2">
      <c r="A54" s="16">
        <v>26</v>
      </c>
      <c r="B54" s="37" t="s">
        <v>11</v>
      </c>
      <c r="C54" s="7">
        <v>2</v>
      </c>
      <c r="D54" s="7" t="s">
        <v>3</v>
      </c>
      <c r="E54" s="7">
        <v>30</v>
      </c>
      <c r="F54" s="7">
        <v>0</v>
      </c>
      <c r="G54" s="7">
        <v>0</v>
      </c>
      <c r="H54" s="7">
        <v>30</v>
      </c>
      <c r="I54" s="7">
        <v>0</v>
      </c>
      <c r="J54" s="9">
        <f t="shared" si="3"/>
        <v>0</v>
      </c>
      <c r="K54" s="9">
        <f t="shared" si="4"/>
        <v>2</v>
      </c>
      <c r="L54" s="2"/>
    </row>
    <row r="55" spans="1:14" ht="15" customHeight="1" x14ac:dyDescent="0.2">
      <c r="A55" s="16">
        <v>27</v>
      </c>
      <c r="B55" s="37" t="s">
        <v>25</v>
      </c>
      <c r="C55" s="7">
        <v>15</v>
      </c>
      <c r="D55" s="7" t="s">
        <v>4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9">
        <f t="shared" si="3"/>
        <v>0</v>
      </c>
      <c r="K55" s="8">
        <f t="shared" si="4"/>
        <v>0</v>
      </c>
      <c r="L55" s="2"/>
    </row>
    <row r="56" spans="1:14" ht="15" customHeight="1" x14ac:dyDescent="0.25">
      <c r="A56" s="27"/>
      <c r="B56" s="32" t="s">
        <v>5</v>
      </c>
      <c r="C56" s="29">
        <f t="shared" ref="C56:K56" si="5">SUM(C45:C55)</f>
        <v>30</v>
      </c>
      <c r="D56" s="29">
        <f t="shared" si="5"/>
        <v>0</v>
      </c>
      <c r="E56" s="29">
        <f t="shared" si="5"/>
        <v>175</v>
      </c>
      <c r="F56" s="29">
        <f t="shared" si="5"/>
        <v>55</v>
      </c>
      <c r="G56" s="29">
        <f t="shared" si="5"/>
        <v>40</v>
      </c>
      <c r="H56" s="29">
        <f t="shared" si="5"/>
        <v>75</v>
      </c>
      <c r="I56" s="29">
        <f t="shared" si="5"/>
        <v>5</v>
      </c>
      <c r="J56" s="30">
        <f t="shared" si="5"/>
        <v>3.6666666666666665</v>
      </c>
      <c r="K56" s="30">
        <f t="shared" si="5"/>
        <v>8</v>
      </c>
      <c r="L56" s="2"/>
    </row>
    <row r="57" spans="1:14" ht="15" customHeight="1" x14ac:dyDescent="0.25">
      <c r="A57" s="14"/>
      <c r="B57" s="42" t="s">
        <v>6</v>
      </c>
      <c r="C57" s="22">
        <f>C23+C43+C56</f>
        <v>90</v>
      </c>
      <c r="D57" s="22"/>
      <c r="E57" s="22">
        <f t="shared" ref="E57:K57" si="6">E23+E43+E56</f>
        <v>800</v>
      </c>
      <c r="F57" s="22">
        <f t="shared" si="6"/>
        <v>365</v>
      </c>
      <c r="G57" s="23">
        <f t="shared" si="6"/>
        <v>150</v>
      </c>
      <c r="H57" s="22">
        <f t="shared" si="6"/>
        <v>270</v>
      </c>
      <c r="I57" s="23">
        <f t="shared" si="6"/>
        <v>15</v>
      </c>
      <c r="J57" s="24">
        <f t="shared" si="6"/>
        <v>24.3</v>
      </c>
      <c r="K57" s="24">
        <f t="shared" si="6"/>
        <v>29</v>
      </c>
      <c r="L57" s="3"/>
      <c r="M57" s="31"/>
      <c r="N57" s="31"/>
    </row>
    <row r="58" spans="1:14" ht="15" customHeight="1" x14ac:dyDescent="0.25">
      <c r="A58" s="12"/>
      <c r="B58" s="13" t="s">
        <v>9</v>
      </c>
      <c r="C58" s="25"/>
      <c r="D58" s="25"/>
      <c r="E58" s="25"/>
      <c r="F58" s="26">
        <f>F57*100/E57</f>
        <v>45.625</v>
      </c>
      <c r="G58" s="26">
        <f>G57*100/E57</f>
        <v>18.75</v>
      </c>
      <c r="H58" s="26">
        <f>H57*100/E57</f>
        <v>33.75</v>
      </c>
      <c r="I58" s="26">
        <f>I57*100/E57</f>
        <v>1.875</v>
      </c>
      <c r="J58" s="25"/>
      <c r="K58" s="25"/>
      <c r="L58" s="2"/>
    </row>
    <row r="59" spans="1:14" ht="18.75" customHeight="1" x14ac:dyDescent="0.25">
      <c r="B59" s="5"/>
      <c r="C59" s="1"/>
      <c r="D59" s="1"/>
      <c r="E59" s="1"/>
      <c r="F59" s="1"/>
      <c r="G59" s="1"/>
      <c r="H59" s="1"/>
      <c r="I59" s="1"/>
      <c r="J59" s="1"/>
      <c r="K59" s="1"/>
    </row>
    <row r="60" spans="1:14" ht="18.75" customHeight="1" x14ac:dyDescent="0.2">
      <c r="H60" s="2"/>
    </row>
  </sheetData>
  <mergeCells count="3">
    <mergeCell ref="B24:K24"/>
    <mergeCell ref="B44:K44"/>
    <mergeCell ref="A1:L1"/>
  </mergeCells>
  <phoneticPr fontId="0" type="noConversion"/>
  <pageMargins left="0.19685039370078741" right="0.19685039370078741" top="0.15748031496062992" bottom="0.15748031496062992" header="0.11811023622047245" footer="0.118110236220472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studia stacjonarne</vt:lpstr>
      <vt:lpstr>'studia stacjonarne'!Obszar_wydruku</vt:lpstr>
    </vt:vector>
  </TitlesOfParts>
  <Company>UP Lublin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Joanna Samociuk</cp:lastModifiedBy>
  <cp:lastPrinted>2021-03-26T08:18:29Z</cp:lastPrinted>
  <dcterms:created xsi:type="dcterms:W3CDTF">2015-03-04T12:59:19Z</dcterms:created>
  <dcterms:modified xsi:type="dcterms:W3CDTF">2025-03-27T11:21:07Z</dcterms:modified>
</cp:coreProperties>
</file>