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>
    <definedName name="_xlnm.Print_Area" localSheetId="0">'Arkusz1'!$A$1:$L$58</definedName>
  </definedNames>
  <calcPr fullCalcOnLoad="1"/>
</workbook>
</file>

<file path=xl/sharedStrings.xml><?xml version="1.0" encoding="utf-8"?>
<sst xmlns="http://schemas.openxmlformats.org/spreadsheetml/2006/main" count="92" uniqueCount="66">
  <si>
    <t>Przedmiot</t>
  </si>
  <si>
    <t>ECTS</t>
  </si>
  <si>
    <t>Godziny ogółem</t>
  </si>
  <si>
    <t>Wykłady</t>
  </si>
  <si>
    <t>Ćw. tyg.</t>
  </si>
  <si>
    <t>Język obcy specjalistyczny</t>
  </si>
  <si>
    <t>e</t>
  </si>
  <si>
    <t>z</t>
  </si>
  <si>
    <t>Statystyka i doświadczalnictwo</t>
  </si>
  <si>
    <t>Eksperyment w doświadczalnictwie przyrodniczym</t>
  </si>
  <si>
    <t>∑</t>
  </si>
  <si>
    <t>Fitoterapia stosowana</t>
  </si>
  <si>
    <t>Fitoaromaty</t>
  </si>
  <si>
    <t>Suplementy diety</t>
  </si>
  <si>
    <t>Programy komputerowe w zielarstwie</t>
  </si>
  <si>
    <t xml:space="preserve">Seminarium dyplomowe 1 </t>
  </si>
  <si>
    <t>Konfekcjonowanie surowców zielarskich</t>
  </si>
  <si>
    <t>Fitoprodukty w profilaktyce zdrowotnej</t>
  </si>
  <si>
    <t>%</t>
  </si>
  <si>
    <t>Invasive plants</t>
  </si>
  <si>
    <t>Rośliny toksyczne i fitotoksyny</t>
  </si>
  <si>
    <t>Analiza instrumentalna w zielarstwie</t>
  </si>
  <si>
    <t>Ogrody terapeutyczne</t>
  </si>
  <si>
    <t>∑ sem. I-III</t>
  </si>
  <si>
    <t>Tworzenie modeli biznesowych</t>
  </si>
  <si>
    <t xml:space="preserve">Forma  </t>
  </si>
  <si>
    <t>Ćw. aud.</t>
  </si>
  <si>
    <t>Ćw. lab.</t>
  </si>
  <si>
    <t>Ćw. ter.</t>
  </si>
  <si>
    <t>Wyk. tyg.</t>
  </si>
  <si>
    <t xml:space="preserve">SEMESTR I   </t>
  </si>
  <si>
    <t xml:space="preserve">SEMESTR II </t>
  </si>
  <si>
    <t xml:space="preserve">SEMESTR III   </t>
  </si>
  <si>
    <t>Timing w produkcji zielarskiej</t>
  </si>
  <si>
    <t>Bioaktywność nalewek ziołowych</t>
  </si>
  <si>
    <t xml:space="preserve">Seminarium dyplomowe 2 </t>
  </si>
  <si>
    <t>Kultury in vitro w produkcji zielarskiej</t>
  </si>
  <si>
    <t>Preparaty galenowe</t>
  </si>
  <si>
    <t>Marketing  w sektorze zielarskim</t>
  </si>
  <si>
    <t>Micropropagation of rare domestic medicinal plants</t>
  </si>
  <si>
    <t xml:space="preserve">Przedmiot do wyboru 1 </t>
  </si>
  <si>
    <t xml:space="preserve">Przedmiot do wyboru 2 </t>
  </si>
  <si>
    <t>Przedmiot do wyboru 6</t>
  </si>
  <si>
    <t>Praca magiserska i egzamin dyplomowy</t>
  </si>
  <si>
    <t xml:space="preserve"> </t>
  </si>
  <si>
    <t>Rośliny w kulturze ludowej</t>
  </si>
  <si>
    <t>Używki roślinne</t>
  </si>
  <si>
    <t>Psychologia</t>
  </si>
  <si>
    <t>Grzyby jadalne i lecznicze</t>
  </si>
  <si>
    <t>Greenhouse phytoproducts</t>
  </si>
  <si>
    <t>Nanotechnologie w zielarstwie</t>
  </si>
  <si>
    <t>Ekologia i ochrona środowiska</t>
  </si>
  <si>
    <t>Siedliska roślin zielarskich</t>
  </si>
  <si>
    <t>Przedmiot do wyboru 3</t>
  </si>
  <si>
    <t>Przedmiot do wyboru 4 (hum.-społ.)</t>
  </si>
  <si>
    <t>Przedmiot do wyboru 5</t>
  </si>
  <si>
    <t>Przedmiot do wyboru 8 (hum.-społ.)</t>
  </si>
  <si>
    <t xml:space="preserve">Przedmiot do wyboru 9 </t>
  </si>
  <si>
    <t>Przedmiot do wyboru 7</t>
  </si>
  <si>
    <t>Coaching (hum.-społ.)</t>
  </si>
  <si>
    <t>Barwniki roślinne</t>
  </si>
  <si>
    <t>Etnobotanika</t>
  </si>
  <si>
    <t>Biotechnologiczne metody pozyskiwania metabolitów wtórnych</t>
  </si>
  <si>
    <t>Nawadnianie roślin </t>
  </si>
  <si>
    <t>Aranżacje roślinne</t>
  </si>
  <si>
    <r>
      <t xml:space="preserve">WYDZIAŁ OGRODNICTWA I ARCHITEKTURY KRAJOBRAZU
Kierunek Zielarstwo i Fitoprodukty, studia stacjonarne drugiego stopnia
</t>
    </r>
    <r>
      <rPr>
        <sz val="11"/>
        <color indexed="8"/>
        <rFont val="Times New Roman"/>
        <family val="1"/>
      </rPr>
      <t xml:space="preserve">Plan studiów zgodny z Uchwałą nr 49/2022-2023 Senatu UP w Lublinie z dnia 29.05.2023 r. Obowiązuje od naboru 2023/2024 zał. nr 4c
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</si>
</sst>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3" fillId="0" borderId="11" xfId="0" applyFont="1" applyBorder="1" applyAlignment="1">
      <alignment horizontal="right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74" fontId="51" fillId="34" borderId="11" xfId="0" applyNumberFormat="1" applyFont="1" applyFill="1" applyBorder="1" applyAlignment="1">
      <alignment horizontal="center" vertical="center" wrapText="1"/>
    </xf>
    <xf numFmtId="174" fontId="51" fillId="0" borderId="11" xfId="0" applyNumberFormat="1" applyFont="1" applyFill="1" applyBorder="1" applyAlignment="1">
      <alignment horizontal="center" vertical="center" wrapText="1"/>
    </xf>
    <xf numFmtId="174" fontId="52" fillId="0" borderId="11" xfId="0" applyNumberFormat="1" applyFont="1" applyFill="1" applyBorder="1" applyAlignment="1">
      <alignment horizontal="center" vertical="center"/>
    </xf>
    <xf numFmtId="174" fontId="52" fillId="0" borderId="11" xfId="0" applyNumberFormat="1" applyFont="1" applyBorder="1" applyAlignment="1">
      <alignment horizontal="center" vertical="center"/>
    </xf>
    <xf numFmtId="174" fontId="51" fillId="0" borderId="11" xfId="0" applyNumberFormat="1" applyFont="1" applyBorder="1" applyAlignment="1">
      <alignment horizontal="center" vertical="center" wrapText="1"/>
    </xf>
    <xf numFmtId="174" fontId="51" fillId="33" borderId="11" xfId="0" applyNumberFormat="1" applyFont="1" applyFill="1" applyBorder="1" applyAlignment="1">
      <alignment horizontal="center" vertical="center" wrapText="1"/>
    </xf>
    <xf numFmtId="174" fontId="51" fillId="0" borderId="11" xfId="0" applyNumberFormat="1" applyFont="1" applyFill="1" applyBorder="1" applyAlignment="1">
      <alignment horizontal="center" vertical="center"/>
    </xf>
    <xf numFmtId="174" fontId="51" fillId="35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8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0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workbookViewId="0" topLeftCell="A1">
      <selection activeCell="A1" sqref="A1:M1"/>
    </sheetView>
  </sheetViews>
  <sheetFormatPr defaultColWidth="5.421875" defaultRowHeight="15"/>
  <cols>
    <col min="1" max="1" width="4.140625" style="0" customWidth="1"/>
    <col min="2" max="2" width="47.140625" style="0" customWidth="1"/>
    <col min="3" max="4" width="7.140625" style="0" customWidth="1"/>
    <col min="5" max="5" width="9.421875" style="0" customWidth="1"/>
    <col min="6" max="6" width="8.7109375" style="0" customWidth="1"/>
    <col min="7" max="7" width="8.28125" style="0" customWidth="1"/>
    <col min="8" max="8" width="7.421875" style="0" customWidth="1"/>
    <col min="9" max="10" width="8.140625" style="0" customWidth="1"/>
    <col min="11" max="11" width="10.28125" style="0" customWidth="1"/>
    <col min="12" max="12" width="5.28125" style="0" hidden="1" customWidth="1"/>
    <col min="13" max="13" width="5.00390625" style="0" hidden="1" customWidth="1"/>
    <col min="14" max="254" width="9.140625" style="0" customWidth="1"/>
    <col min="255" max="255" width="42.140625" style="0" customWidth="1"/>
  </cols>
  <sheetData>
    <row r="1" spans="1:13" ht="67.5" customHeight="1">
      <c r="A1" s="49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1" ht="18.75" customHeight="1" hidden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7.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9.75" customHeight="1">
      <c r="A4" s="4"/>
      <c r="B4" s="6" t="s">
        <v>0</v>
      </c>
      <c r="C4" s="5" t="s">
        <v>1</v>
      </c>
      <c r="D4" s="5" t="s">
        <v>25</v>
      </c>
      <c r="E4" s="5" t="s">
        <v>2</v>
      </c>
      <c r="F4" s="5" t="s">
        <v>3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4</v>
      </c>
    </row>
    <row r="5" spans="1:11" ht="18" customHeight="1">
      <c r="A5" s="3"/>
      <c r="B5" s="47" t="s">
        <v>30</v>
      </c>
      <c r="C5" s="47"/>
      <c r="D5" s="47"/>
      <c r="E5" s="47"/>
      <c r="F5" s="47"/>
      <c r="G5" s="47"/>
      <c r="H5" s="47"/>
      <c r="I5" s="47"/>
      <c r="J5" s="47"/>
      <c r="K5" s="47"/>
    </row>
    <row r="6" spans="1:11" ht="18" customHeight="1">
      <c r="A6" s="7">
        <v>1</v>
      </c>
      <c r="B6" s="15" t="s">
        <v>5</v>
      </c>
      <c r="C6" s="13">
        <v>1</v>
      </c>
      <c r="D6" s="13" t="s">
        <v>7</v>
      </c>
      <c r="E6" s="13">
        <v>15</v>
      </c>
      <c r="F6" s="13"/>
      <c r="G6" s="13"/>
      <c r="H6" s="13">
        <v>15</v>
      </c>
      <c r="I6" s="13"/>
      <c r="J6" s="36"/>
      <c r="K6" s="36">
        <f>(G6+H6+I6)/15</f>
        <v>1</v>
      </c>
    </row>
    <row r="7" spans="1:11" ht="18" customHeight="1">
      <c r="A7" s="8">
        <v>2</v>
      </c>
      <c r="B7" s="16" t="s">
        <v>37</v>
      </c>
      <c r="C7" s="17">
        <v>5</v>
      </c>
      <c r="D7" s="17" t="s">
        <v>6</v>
      </c>
      <c r="E7" s="17">
        <v>45</v>
      </c>
      <c r="F7" s="17">
        <v>15</v>
      </c>
      <c r="G7" s="17">
        <v>10</v>
      </c>
      <c r="H7" s="17">
        <v>20</v>
      </c>
      <c r="I7" s="17"/>
      <c r="J7" s="36">
        <f>F7/15</f>
        <v>1</v>
      </c>
      <c r="K7" s="36">
        <f>(G7+H7+I7)/15</f>
        <v>2</v>
      </c>
    </row>
    <row r="8" spans="1:11" ht="18" customHeight="1">
      <c r="A8" s="8">
        <v>3</v>
      </c>
      <c r="B8" s="16" t="s">
        <v>46</v>
      </c>
      <c r="C8" s="17">
        <v>2</v>
      </c>
      <c r="D8" s="17" t="s">
        <v>7</v>
      </c>
      <c r="E8" s="17">
        <v>30</v>
      </c>
      <c r="F8" s="17">
        <v>15</v>
      </c>
      <c r="G8" s="17">
        <v>8</v>
      </c>
      <c r="H8" s="17">
        <v>7</v>
      </c>
      <c r="I8" s="17"/>
      <c r="J8" s="36">
        <f>F8/15</f>
        <v>1</v>
      </c>
      <c r="K8" s="36">
        <f>(G8+H8+I8)/15</f>
        <v>1</v>
      </c>
    </row>
    <row r="9" spans="1:11" ht="18" customHeight="1">
      <c r="A9" s="8">
        <v>4</v>
      </c>
      <c r="B9" s="16" t="s">
        <v>8</v>
      </c>
      <c r="C9" s="17">
        <v>2</v>
      </c>
      <c r="D9" s="17" t="s">
        <v>7</v>
      </c>
      <c r="E9" s="17">
        <v>30</v>
      </c>
      <c r="F9" s="17">
        <v>15</v>
      </c>
      <c r="G9" s="17">
        <v>5</v>
      </c>
      <c r="H9" s="17">
        <v>10</v>
      </c>
      <c r="I9" s="17"/>
      <c r="J9" s="36">
        <f>F9/15</f>
        <v>1</v>
      </c>
      <c r="K9" s="36">
        <f>(G9+H9+I9)/15</f>
        <v>1</v>
      </c>
    </row>
    <row r="10" spans="1:11" ht="18" customHeight="1">
      <c r="A10" s="8">
        <v>5</v>
      </c>
      <c r="B10" s="18" t="s">
        <v>40</v>
      </c>
      <c r="C10" s="17">
        <v>5</v>
      </c>
      <c r="D10" s="17" t="s">
        <v>6</v>
      </c>
      <c r="E10" s="17">
        <v>45</v>
      </c>
      <c r="F10" s="17">
        <v>15</v>
      </c>
      <c r="G10" s="17">
        <v>10</v>
      </c>
      <c r="H10" s="17">
        <v>15</v>
      </c>
      <c r="I10" s="17">
        <v>5</v>
      </c>
      <c r="J10" s="36">
        <f>F10/15</f>
        <v>1</v>
      </c>
      <c r="K10" s="36">
        <f>(G10+H10+I10)/15</f>
        <v>2</v>
      </c>
    </row>
    <row r="11" spans="1:11" ht="18" customHeight="1">
      <c r="A11" s="8"/>
      <c r="B11" s="19" t="s">
        <v>50</v>
      </c>
      <c r="C11" s="20" t="s">
        <v>44</v>
      </c>
      <c r="D11" s="20"/>
      <c r="E11" s="20"/>
      <c r="F11" s="20"/>
      <c r="G11" s="20"/>
      <c r="H11" s="20"/>
      <c r="I11" s="20"/>
      <c r="J11" s="37"/>
      <c r="K11" s="36"/>
    </row>
    <row r="12" spans="1:11" ht="18" customHeight="1">
      <c r="A12" s="8"/>
      <c r="B12" s="45" t="s">
        <v>60</v>
      </c>
      <c r="C12" s="20"/>
      <c r="D12" s="20"/>
      <c r="E12" s="20"/>
      <c r="F12" s="20"/>
      <c r="G12" s="20"/>
      <c r="H12" s="20"/>
      <c r="I12" s="20"/>
      <c r="J12" s="37"/>
      <c r="K12" s="36"/>
    </row>
    <row r="13" spans="1:11" ht="18" customHeight="1">
      <c r="A13" s="8">
        <v>6</v>
      </c>
      <c r="B13" s="18" t="s">
        <v>41</v>
      </c>
      <c r="C13" s="17">
        <v>2</v>
      </c>
      <c r="D13" s="17" t="s">
        <v>7</v>
      </c>
      <c r="E13" s="17">
        <v>30</v>
      </c>
      <c r="F13" s="17">
        <v>30</v>
      </c>
      <c r="G13" s="17"/>
      <c r="H13" s="17"/>
      <c r="I13" s="17"/>
      <c r="J13" s="36">
        <f>F13/15</f>
        <v>2</v>
      </c>
      <c r="K13" s="36">
        <f>(G13+H13+I13)/15</f>
        <v>0</v>
      </c>
    </row>
    <row r="14" spans="1:11" ht="18" customHeight="1">
      <c r="A14" s="8"/>
      <c r="B14" s="15" t="s">
        <v>20</v>
      </c>
      <c r="C14" s="17"/>
      <c r="D14" s="17"/>
      <c r="E14" s="17"/>
      <c r="F14" s="17"/>
      <c r="G14" s="17"/>
      <c r="H14" s="17"/>
      <c r="I14" s="17"/>
      <c r="J14" s="36"/>
      <c r="K14" s="36"/>
    </row>
    <row r="15" spans="1:11" ht="18" customHeight="1">
      <c r="A15" s="8"/>
      <c r="B15" s="15" t="s">
        <v>61</v>
      </c>
      <c r="C15" s="17"/>
      <c r="D15" s="17"/>
      <c r="E15" s="17"/>
      <c r="F15" s="17"/>
      <c r="G15" s="17"/>
      <c r="H15" s="17"/>
      <c r="I15" s="17"/>
      <c r="J15" s="36"/>
      <c r="K15" s="36"/>
    </row>
    <row r="16" spans="1:11" ht="18" customHeight="1">
      <c r="A16" s="8"/>
      <c r="B16" s="15" t="s">
        <v>19</v>
      </c>
      <c r="C16" s="20"/>
      <c r="D16" s="20"/>
      <c r="E16" s="20"/>
      <c r="F16" s="20"/>
      <c r="G16" s="20"/>
      <c r="H16" s="20"/>
      <c r="I16" s="20"/>
      <c r="J16" s="37"/>
      <c r="K16" s="37"/>
    </row>
    <row r="17" spans="1:11" ht="18" customHeight="1">
      <c r="A17" s="8">
        <v>7</v>
      </c>
      <c r="B17" s="18" t="s">
        <v>53</v>
      </c>
      <c r="C17" s="17">
        <v>5</v>
      </c>
      <c r="D17" s="17" t="s">
        <v>6</v>
      </c>
      <c r="E17" s="17">
        <v>40</v>
      </c>
      <c r="F17" s="17">
        <v>10</v>
      </c>
      <c r="G17" s="17">
        <v>10</v>
      </c>
      <c r="H17" s="17">
        <v>15</v>
      </c>
      <c r="I17" s="17">
        <v>5</v>
      </c>
      <c r="J17" s="36">
        <f>F17/15</f>
        <v>0.6666666666666666</v>
      </c>
      <c r="K17" s="36">
        <f>(G17+H17+I17)/15</f>
        <v>2</v>
      </c>
    </row>
    <row r="18" spans="1:11" ht="18" customHeight="1">
      <c r="A18" s="8"/>
      <c r="B18" s="15" t="s">
        <v>34</v>
      </c>
      <c r="C18" s="17"/>
      <c r="D18" s="17"/>
      <c r="E18" s="17"/>
      <c r="F18" s="17"/>
      <c r="G18" s="17"/>
      <c r="H18" s="17"/>
      <c r="I18" s="17"/>
      <c r="J18" s="36"/>
      <c r="K18" s="36"/>
    </row>
    <row r="19" spans="1:11" ht="18" customHeight="1">
      <c r="A19" s="8"/>
      <c r="B19" s="15" t="s">
        <v>21</v>
      </c>
      <c r="C19" s="17"/>
      <c r="D19" s="17"/>
      <c r="E19" s="17"/>
      <c r="F19" s="17"/>
      <c r="G19" s="17"/>
      <c r="H19" s="17"/>
      <c r="I19" s="17"/>
      <c r="J19" s="36"/>
      <c r="K19" s="36"/>
    </row>
    <row r="20" spans="1:18" ht="18" customHeight="1">
      <c r="A20" s="8">
        <v>8</v>
      </c>
      <c r="B20" s="16" t="s">
        <v>54</v>
      </c>
      <c r="C20" s="17">
        <v>2</v>
      </c>
      <c r="D20" s="17" t="s">
        <v>7</v>
      </c>
      <c r="E20" s="17">
        <v>30</v>
      </c>
      <c r="F20" s="17">
        <v>30</v>
      </c>
      <c r="G20" s="17"/>
      <c r="H20" s="17"/>
      <c r="I20" s="17"/>
      <c r="J20" s="36">
        <f>F20/15</f>
        <v>2</v>
      </c>
      <c r="K20" s="36">
        <f>(G20+H20+I20)/15</f>
        <v>0</v>
      </c>
      <c r="R20" s="11"/>
    </row>
    <row r="21" spans="1:11" ht="18" customHeight="1">
      <c r="A21" s="8"/>
      <c r="B21" s="15" t="s">
        <v>45</v>
      </c>
      <c r="C21" s="20"/>
      <c r="D21" s="20"/>
      <c r="E21" s="20"/>
      <c r="F21" s="20"/>
      <c r="G21" s="20"/>
      <c r="H21" s="20"/>
      <c r="I21" s="20"/>
      <c r="J21" s="37"/>
      <c r="K21" s="37"/>
    </row>
    <row r="22" spans="1:11" ht="18" customHeight="1">
      <c r="A22" s="7"/>
      <c r="B22" s="15" t="s">
        <v>47</v>
      </c>
      <c r="C22" s="21"/>
      <c r="D22" s="21"/>
      <c r="E22" s="21"/>
      <c r="F22" s="21"/>
      <c r="G22" s="21"/>
      <c r="H22" s="21"/>
      <c r="I22" s="21"/>
      <c r="J22" s="38"/>
      <c r="K22" s="38"/>
    </row>
    <row r="23" spans="1:11" ht="18" customHeight="1">
      <c r="A23" s="7">
        <v>9</v>
      </c>
      <c r="B23" s="16" t="s">
        <v>14</v>
      </c>
      <c r="C23" s="17">
        <v>3</v>
      </c>
      <c r="D23" s="17" t="s">
        <v>7</v>
      </c>
      <c r="E23" s="17">
        <v>30</v>
      </c>
      <c r="F23" s="17">
        <v>15</v>
      </c>
      <c r="G23" s="17">
        <v>5</v>
      </c>
      <c r="H23" s="17">
        <v>10</v>
      </c>
      <c r="I23" s="17"/>
      <c r="J23" s="36">
        <f>F23/15</f>
        <v>1</v>
      </c>
      <c r="K23" s="36">
        <f>(G23+H23+I23)/15</f>
        <v>1</v>
      </c>
    </row>
    <row r="24" spans="1:11" ht="19.5" customHeight="1">
      <c r="A24" s="12">
        <v>10</v>
      </c>
      <c r="B24" s="16" t="s">
        <v>9</v>
      </c>
      <c r="C24" s="22">
        <v>1</v>
      </c>
      <c r="D24" s="22" t="s">
        <v>7</v>
      </c>
      <c r="E24" s="22">
        <v>15</v>
      </c>
      <c r="F24" s="22"/>
      <c r="G24" s="22">
        <v>10</v>
      </c>
      <c r="H24" s="22">
        <v>5</v>
      </c>
      <c r="I24" s="22"/>
      <c r="J24" s="36">
        <f>F24/15</f>
        <v>0</v>
      </c>
      <c r="K24" s="39">
        <f>(G24+H24+I24)/15</f>
        <v>1</v>
      </c>
    </row>
    <row r="25" spans="1:11" ht="18" customHeight="1">
      <c r="A25" s="9"/>
      <c r="B25" s="23" t="s">
        <v>10</v>
      </c>
      <c r="C25" s="24">
        <f>SUM(C6:C24)</f>
        <v>28</v>
      </c>
      <c r="D25" s="24"/>
      <c r="E25" s="24">
        <f>SUM(E6:E24)</f>
        <v>310</v>
      </c>
      <c r="F25" s="24">
        <f>SUM(F6:F24)</f>
        <v>145</v>
      </c>
      <c r="G25" s="24">
        <f>SUM(G6:G24)</f>
        <v>58</v>
      </c>
      <c r="H25" s="24">
        <f>SUM(H6:H24)</f>
        <v>97</v>
      </c>
      <c r="I25" s="24"/>
      <c r="J25" s="40">
        <f>SUM(J6:J24)</f>
        <v>9.666666666666668</v>
      </c>
      <c r="K25" s="40">
        <f>SUM(K6:K24)</f>
        <v>11</v>
      </c>
    </row>
    <row r="26" spans="1:11" ht="18" customHeight="1">
      <c r="A26" s="10"/>
      <c r="B26" s="48" t="s">
        <v>31</v>
      </c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8" customHeight="1">
      <c r="A27" s="8">
        <v>11</v>
      </c>
      <c r="B27" s="16" t="s">
        <v>12</v>
      </c>
      <c r="C27" s="17">
        <v>5</v>
      </c>
      <c r="D27" s="17" t="s">
        <v>6</v>
      </c>
      <c r="E27" s="17">
        <v>45</v>
      </c>
      <c r="F27" s="17">
        <v>15</v>
      </c>
      <c r="G27" s="17">
        <v>5</v>
      </c>
      <c r="H27" s="17">
        <v>25</v>
      </c>
      <c r="I27" s="17"/>
      <c r="J27" s="36">
        <f>F27/15</f>
        <v>1</v>
      </c>
      <c r="K27" s="36">
        <f>(G27+H27+I27)/15</f>
        <v>2</v>
      </c>
    </row>
    <row r="28" spans="1:11" ht="18" customHeight="1">
      <c r="A28" s="8">
        <v>12</v>
      </c>
      <c r="B28" s="16" t="s">
        <v>11</v>
      </c>
      <c r="C28" s="17">
        <v>6</v>
      </c>
      <c r="D28" s="17" t="s">
        <v>6</v>
      </c>
      <c r="E28" s="17">
        <v>60</v>
      </c>
      <c r="F28" s="17">
        <v>30</v>
      </c>
      <c r="G28" s="17">
        <v>10</v>
      </c>
      <c r="H28" s="17">
        <v>20</v>
      </c>
      <c r="I28" s="17"/>
      <c r="J28" s="36">
        <f>F28/15</f>
        <v>2</v>
      </c>
      <c r="K28" s="36">
        <f>(G28+H28+I28)/15</f>
        <v>2</v>
      </c>
    </row>
    <row r="29" spans="1:11" ht="18" customHeight="1">
      <c r="A29" s="8">
        <v>13</v>
      </c>
      <c r="B29" s="18" t="s">
        <v>55</v>
      </c>
      <c r="C29" s="14">
        <v>3</v>
      </c>
      <c r="D29" s="14" t="s">
        <v>7</v>
      </c>
      <c r="E29" s="14">
        <v>30</v>
      </c>
      <c r="F29" s="14">
        <v>15</v>
      </c>
      <c r="G29" s="14">
        <v>5</v>
      </c>
      <c r="H29" s="14">
        <v>5</v>
      </c>
      <c r="I29" s="14">
        <v>5</v>
      </c>
      <c r="J29" s="36">
        <f>F29/15</f>
        <v>1</v>
      </c>
      <c r="K29" s="36">
        <f>(G29+H29+I29)/15</f>
        <v>1</v>
      </c>
    </row>
    <row r="30" spans="1:11" ht="18" customHeight="1">
      <c r="A30" s="8"/>
      <c r="B30" s="25" t="s">
        <v>48</v>
      </c>
      <c r="C30" s="14" t="s">
        <v>44</v>
      </c>
      <c r="D30" s="14"/>
      <c r="E30" s="14"/>
      <c r="F30" s="14"/>
      <c r="G30" s="14"/>
      <c r="H30" s="14"/>
      <c r="I30" s="14"/>
      <c r="J30" s="36"/>
      <c r="K30" s="36"/>
    </row>
    <row r="31" spans="1:11" ht="18" customHeight="1">
      <c r="A31" s="8"/>
      <c r="B31" s="44" t="s">
        <v>63</v>
      </c>
      <c r="C31" s="14"/>
      <c r="D31" s="14"/>
      <c r="E31" s="14"/>
      <c r="F31" s="14"/>
      <c r="G31" s="14"/>
      <c r="H31" s="14"/>
      <c r="I31" s="14"/>
      <c r="J31" s="36"/>
      <c r="K31" s="36"/>
    </row>
    <row r="32" spans="1:11" ht="18" customHeight="1">
      <c r="A32" s="31"/>
      <c r="B32" s="25" t="s">
        <v>49</v>
      </c>
      <c r="C32" s="26"/>
      <c r="D32" s="26"/>
      <c r="E32" s="26"/>
      <c r="F32" s="26"/>
      <c r="G32" s="26"/>
      <c r="H32" s="26"/>
      <c r="I32" s="26"/>
      <c r="J32" s="36"/>
      <c r="K32" s="36"/>
    </row>
    <row r="33" spans="1:11" ht="18" customHeight="1">
      <c r="A33" s="8">
        <v>14</v>
      </c>
      <c r="B33" s="18" t="s">
        <v>42</v>
      </c>
      <c r="C33" s="17">
        <v>3</v>
      </c>
      <c r="D33" s="17" t="s">
        <v>7</v>
      </c>
      <c r="E33" s="17">
        <v>30</v>
      </c>
      <c r="F33" s="17">
        <v>15</v>
      </c>
      <c r="G33" s="17">
        <v>5</v>
      </c>
      <c r="H33" s="17">
        <v>5</v>
      </c>
      <c r="I33" s="17">
        <v>5</v>
      </c>
      <c r="J33" s="36">
        <f>F33/15</f>
        <v>1</v>
      </c>
      <c r="K33" s="36">
        <f>(G33+H33+I33)/15</f>
        <v>1</v>
      </c>
    </row>
    <row r="34" spans="1:11" ht="18" customHeight="1">
      <c r="A34" s="8"/>
      <c r="B34" s="27" t="s">
        <v>51</v>
      </c>
      <c r="C34" s="17"/>
      <c r="D34" s="17"/>
      <c r="E34" s="17"/>
      <c r="F34" s="17"/>
      <c r="G34" s="17"/>
      <c r="H34" s="17"/>
      <c r="I34" s="17"/>
      <c r="J34" s="36"/>
      <c r="K34" s="36"/>
    </row>
    <row r="35" spans="1:11" ht="18" customHeight="1">
      <c r="A35" s="8"/>
      <c r="B35" s="27" t="s">
        <v>52</v>
      </c>
      <c r="C35" s="28"/>
      <c r="D35" s="28"/>
      <c r="E35" s="28"/>
      <c r="F35" s="28"/>
      <c r="G35" s="28"/>
      <c r="H35" s="28"/>
      <c r="I35" s="28"/>
      <c r="J35" s="41"/>
      <c r="K35" s="41"/>
    </row>
    <row r="36" spans="1:11" ht="18" customHeight="1">
      <c r="A36" s="8">
        <v>15</v>
      </c>
      <c r="B36" s="29" t="s">
        <v>33</v>
      </c>
      <c r="C36" s="17">
        <v>5</v>
      </c>
      <c r="D36" s="17" t="s">
        <v>6</v>
      </c>
      <c r="E36" s="17">
        <v>45</v>
      </c>
      <c r="F36" s="17">
        <v>15</v>
      </c>
      <c r="G36" s="17">
        <v>15</v>
      </c>
      <c r="H36" s="17">
        <v>10</v>
      </c>
      <c r="I36" s="17">
        <v>5</v>
      </c>
      <c r="J36" s="36">
        <f>F36/15</f>
        <v>1</v>
      </c>
      <c r="K36" s="36">
        <f>(G36+H36+I36)/15</f>
        <v>2</v>
      </c>
    </row>
    <row r="37" spans="1:11" ht="18" customHeight="1">
      <c r="A37" s="8">
        <v>16</v>
      </c>
      <c r="B37" s="18" t="s">
        <v>58</v>
      </c>
      <c r="C37" s="17">
        <v>6</v>
      </c>
      <c r="D37" s="17" t="s">
        <v>6</v>
      </c>
      <c r="E37" s="17">
        <v>60</v>
      </c>
      <c r="F37" s="17">
        <v>30</v>
      </c>
      <c r="G37" s="17">
        <v>15</v>
      </c>
      <c r="H37" s="17">
        <v>15</v>
      </c>
      <c r="I37" s="17"/>
      <c r="J37" s="36">
        <f>F37/15</f>
        <v>2</v>
      </c>
      <c r="K37" s="36">
        <f>(G37+H37+I37)/15</f>
        <v>2</v>
      </c>
    </row>
    <row r="38" spans="1:11" ht="18" customHeight="1">
      <c r="A38" s="8"/>
      <c r="B38" s="15" t="s">
        <v>36</v>
      </c>
      <c r="C38" s="28"/>
      <c r="D38" s="28"/>
      <c r="E38" s="28"/>
      <c r="F38" s="28"/>
      <c r="G38" s="28"/>
      <c r="H38" s="28"/>
      <c r="I38" s="28"/>
      <c r="J38" s="41"/>
      <c r="K38" s="41"/>
    </row>
    <row r="39" spans="1:11" ht="30" customHeight="1">
      <c r="A39" s="8"/>
      <c r="B39" s="43" t="s">
        <v>62</v>
      </c>
      <c r="C39" s="28"/>
      <c r="D39" s="28"/>
      <c r="E39" s="28"/>
      <c r="F39" s="28"/>
      <c r="G39" s="28"/>
      <c r="H39" s="28"/>
      <c r="I39" s="28"/>
      <c r="J39" s="41"/>
      <c r="K39" s="41"/>
    </row>
    <row r="40" spans="1:11" ht="19.5" customHeight="1">
      <c r="A40" s="8"/>
      <c r="B40" s="15" t="s">
        <v>39</v>
      </c>
      <c r="C40" s="28"/>
      <c r="D40" s="28"/>
      <c r="E40" s="28"/>
      <c r="F40" s="28"/>
      <c r="G40" s="28"/>
      <c r="H40" s="28"/>
      <c r="I40" s="28"/>
      <c r="J40" s="41"/>
      <c r="K40" s="41"/>
    </row>
    <row r="41" spans="1:11" ht="18" customHeight="1">
      <c r="A41" s="12">
        <v>17</v>
      </c>
      <c r="B41" s="16" t="s">
        <v>15</v>
      </c>
      <c r="C41" s="17">
        <v>1</v>
      </c>
      <c r="D41" s="17" t="s">
        <v>7</v>
      </c>
      <c r="E41" s="17">
        <v>15</v>
      </c>
      <c r="F41" s="17"/>
      <c r="G41" s="17"/>
      <c r="H41" s="17">
        <v>15</v>
      </c>
      <c r="I41" s="17"/>
      <c r="J41" s="36"/>
      <c r="K41" s="36">
        <f>(G41+H41+I41)/15</f>
        <v>1</v>
      </c>
    </row>
    <row r="42" spans="1:11" ht="18" customHeight="1">
      <c r="A42" s="9"/>
      <c r="B42" s="23" t="s">
        <v>10</v>
      </c>
      <c r="C42" s="24">
        <f>SUM(C27:C41)</f>
        <v>29</v>
      </c>
      <c r="D42" s="24"/>
      <c r="E42" s="24">
        <f aca="true" t="shared" si="0" ref="E42:K42">SUM(E27:E41)</f>
        <v>285</v>
      </c>
      <c r="F42" s="24">
        <f t="shared" si="0"/>
        <v>120</v>
      </c>
      <c r="G42" s="24">
        <f t="shared" si="0"/>
        <v>55</v>
      </c>
      <c r="H42" s="24">
        <f t="shared" si="0"/>
        <v>95</v>
      </c>
      <c r="I42" s="24">
        <f t="shared" si="0"/>
        <v>15</v>
      </c>
      <c r="J42" s="40">
        <f t="shared" si="0"/>
        <v>8</v>
      </c>
      <c r="K42" s="40">
        <f t="shared" si="0"/>
        <v>11</v>
      </c>
    </row>
    <row r="43" spans="1:11" ht="18" customHeight="1">
      <c r="A43" s="10"/>
      <c r="B43" s="48" t="s">
        <v>32</v>
      </c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8" customHeight="1">
      <c r="A44" s="8">
        <v>18</v>
      </c>
      <c r="B44" s="16" t="s">
        <v>16</v>
      </c>
      <c r="C44" s="17">
        <v>4</v>
      </c>
      <c r="D44" s="17" t="s">
        <v>7</v>
      </c>
      <c r="E44" s="17">
        <v>40</v>
      </c>
      <c r="F44" s="17">
        <v>10</v>
      </c>
      <c r="G44" s="17">
        <v>10</v>
      </c>
      <c r="H44" s="17">
        <v>10</v>
      </c>
      <c r="I44" s="17">
        <v>10</v>
      </c>
      <c r="J44" s="36">
        <f>F44/15</f>
        <v>0.6666666666666666</v>
      </c>
      <c r="K44" s="36">
        <f>(G44+H44+I44)/15</f>
        <v>2</v>
      </c>
    </row>
    <row r="45" spans="1:11" ht="18" customHeight="1">
      <c r="A45" s="8">
        <v>19</v>
      </c>
      <c r="B45" s="16" t="s">
        <v>17</v>
      </c>
      <c r="C45" s="17">
        <v>5</v>
      </c>
      <c r="D45" s="17" t="s">
        <v>6</v>
      </c>
      <c r="E45" s="17">
        <v>45</v>
      </c>
      <c r="F45" s="17">
        <v>30</v>
      </c>
      <c r="G45" s="17">
        <v>5</v>
      </c>
      <c r="H45" s="17">
        <v>10</v>
      </c>
      <c r="I45" s="17"/>
      <c r="J45" s="36">
        <f>F45/15</f>
        <v>2</v>
      </c>
      <c r="K45" s="36">
        <f>(G45+H45+I45)/15</f>
        <v>1</v>
      </c>
    </row>
    <row r="46" spans="1:11" ht="18" customHeight="1">
      <c r="A46" s="8">
        <v>20</v>
      </c>
      <c r="B46" s="16" t="s">
        <v>13</v>
      </c>
      <c r="C46" s="17">
        <v>3</v>
      </c>
      <c r="D46" s="17" t="s">
        <v>7</v>
      </c>
      <c r="E46" s="17">
        <v>30</v>
      </c>
      <c r="F46" s="17">
        <v>15</v>
      </c>
      <c r="G46" s="17">
        <v>5</v>
      </c>
      <c r="H46" s="17">
        <v>10</v>
      </c>
      <c r="I46" s="17"/>
      <c r="J46" s="36">
        <f>F46/15</f>
        <v>1</v>
      </c>
      <c r="K46" s="36">
        <f aca="true" t="shared" si="1" ref="K46:K53">(G46+H46+I46)/15</f>
        <v>1</v>
      </c>
    </row>
    <row r="47" spans="1:11" ht="18" customHeight="1">
      <c r="A47" s="8">
        <v>21</v>
      </c>
      <c r="B47" s="16" t="s">
        <v>56</v>
      </c>
      <c r="C47" s="17">
        <v>2</v>
      </c>
      <c r="D47" s="17" t="s">
        <v>7</v>
      </c>
      <c r="E47" s="17">
        <v>30</v>
      </c>
      <c r="F47" s="17">
        <v>30</v>
      </c>
      <c r="G47" s="17"/>
      <c r="H47" s="17"/>
      <c r="I47" s="17"/>
      <c r="J47" s="36">
        <f>F47/15</f>
        <v>2</v>
      </c>
      <c r="K47" s="36">
        <f t="shared" si="1"/>
        <v>0</v>
      </c>
    </row>
    <row r="48" spans="1:11" ht="18" customHeight="1">
      <c r="A48" s="8"/>
      <c r="B48" s="15" t="s">
        <v>24</v>
      </c>
      <c r="C48" s="17"/>
      <c r="D48" s="17"/>
      <c r="E48" s="17"/>
      <c r="F48" s="17"/>
      <c r="G48" s="17"/>
      <c r="H48" s="17"/>
      <c r="I48" s="17"/>
      <c r="J48" s="36"/>
      <c r="K48" s="36"/>
    </row>
    <row r="49" spans="1:11" ht="18" customHeight="1">
      <c r="A49" s="8"/>
      <c r="B49" s="15" t="s">
        <v>38</v>
      </c>
      <c r="C49" s="17"/>
      <c r="D49" s="17"/>
      <c r="E49" s="17"/>
      <c r="F49" s="17"/>
      <c r="G49" s="17"/>
      <c r="H49" s="17"/>
      <c r="I49" s="17"/>
      <c r="J49" s="36"/>
      <c r="K49" s="36"/>
    </row>
    <row r="50" spans="1:11" ht="18" customHeight="1">
      <c r="A50" s="8">
        <v>22</v>
      </c>
      <c r="B50" s="16" t="s">
        <v>57</v>
      </c>
      <c r="C50" s="17">
        <v>1</v>
      </c>
      <c r="D50" s="17" t="s">
        <v>7</v>
      </c>
      <c r="E50" s="17">
        <v>15</v>
      </c>
      <c r="F50" s="17">
        <v>15</v>
      </c>
      <c r="G50" s="17"/>
      <c r="H50" s="17"/>
      <c r="I50" s="17"/>
      <c r="J50" s="36">
        <f>F50/15</f>
        <v>1</v>
      </c>
      <c r="K50" s="36">
        <f t="shared" si="1"/>
        <v>0</v>
      </c>
    </row>
    <row r="51" spans="1:11" ht="18" customHeight="1">
      <c r="A51" s="8"/>
      <c r="B51" s="27" t="s">
        <v>22</v>
      </c>
      <c r="C51" s="17"/>
      <c r="D51" s="17"/>
      <c r="E51" s="17"/>
      <c r="F51" s="17"/>
      <c r="G51" s="17"/>
      <c r="H51" s="17"/>
      <c r="I51" s="17"/>
      <c r="J51" s="36"/>
      <c r="K51" s="36"/>
    </row>
    <row r="52" spans="1:11" ht="18" customHeight="1">
      <c r="A52" s="8"/>
      <c r="B52" s="46" t="s">
        <v>64</v>
      </c>
      <c r="C52" s="17"/>
      <c r="D52" s="17"/>
      <c r="E52" s="17"/>
      <c r="F52" s="17"/>
      <c r="G52" s="17"/>
      <c r="H52" s="17"/>
      <c r="I52" s="17"/>
      <c r="J52" s="36"/>
      <c r="K52" s="36"/>
    </row>
    <row r="53" spans="1:11" ht="18" customHeight="1">
      <c r="A53" s="8">
        <v>23</v>
      </c>
      <c r="B53" s="16" t="s">
        <v>59</v>
      </c>
      <c r="C53" s="17">
        <v>1</v>
      </c>
      <c r="D53" s="17" t="s">
        <v>7</v>
      </c>
      <c r="E53" s="17">
        <v>15</v>
      </c>
      <c r="F53" s="17">
        <v>15</v>
      </c>
      <c r="G53" s="17"/>
      <c r="H53" s="17"/>
      <c r="I53" s="17"/>
      <c r="J53" s="36">
        <f>F53/15</f>
        <v>1</v>
      </c>
      <c r="K53" s="36">
        <f t="shared" si="1"/>
        <v>0</v>
      </c>
    </row>
    <row r="54" spans="1:11" ht="16.5" customHeight="1">
      <c r="A54" s="8">
        <v>24</v>
      </c>
      <c r="B54" s="16" t="s">
        <v>35</v>
      </c>
      <c r="C54" s="17">
        <v>2</v>
      </c>
      <c r="D54" s="17" t="s">
        <v>7</v>
      </c>
      <c r="E54" s="17">
        <v>30</v>
      </c>
      <c r="F54" s="17"/>
      <c r="G54" s="17"/>
      <c r="H54" s="17">
        <v>30</v>
      </c>
      <c r="I54" s="17"/>
      <c r="J54" s="36">
        <f>F54/15</f>
        <v>0</v>
      </c>
      <c r="K54" s="36">
        <f>(G54+H54+I54)/15</f>
        <v>2</v>
      </c>
    </row>
    <row r="55" spans="1:11" ht="18" customHeight="1">
      <c r="A55" s="13">
        <v>25</v>
      </c>
      <c r="B55" s="16" t="s">
        <v>43</v>
      </c>
      <c r="C55" s="17">
        <v>15</v>
      </c>
      <c r="D55" s="17" t="s">
        <v>6</v>
      </c>
      <c r="E55" s="17"/>
      <c r="F55" s="17"/>
      <c r="G55" s="17"/>
      <c r="H55" s="17"/>
      <c r="I55" s="17"/>
      <c r="J55" s="36"/>
      <c r="K55" s="36"/>
    </row>
    <row r="56" spans="1:11" ht="18" customHeight="1">
      <c r="A56" s="30"/>
      <c r="B56" s="23" t="s">
        <v>10</v>
      </c>
      <c r="C56" s="24">
        <f>SUM(C44:C55)</f>
        <v>33</v>
      </c>
      <c r="D56" s="24"/>
      <c r="E56" s="24">
        <f aca="true" t="shared" si="2" ref="E56:K56">SUM(E44:E55)</f>
        <v>205</v>
      </c>
      <c r="F56" s="24">
        <f t="shared" si="2"/>
        <v>115</v>
      </c>
      <c r="G56" s="24">
        <f t="shared" si="2"/>
        <v>20</v>
      </c>
      <c r="H56" s="24">
        <f t="shared" si="2"/>
        <v>60</v>
      </c>
      <c r="I56" s="24">
        <f t="shared" si="2"/>
        <v>10</v>
      </c>
      <c r="J56" s="40">
        <f t="shared" si="2"/>
        <v>7.666666666666666</v>
      </c>
      <c r="K56" s="40">
        <f t="shared" si="2"/>
        <v>6</v>
      </c>
    </row>
    <row r="57" spans="1:11" ht="18" customHeight="1">
      <c r="A57" s="31"/>
      <c r="B57" s="32" t="s">
        <v>23</v>
      </c>
      <c r="C57" s="33">
        <f>C25+C42+C56</f>
        <v>90</v>
      </c>
      <c r="D57" s="33"/>
      <c r="E57" s="33">
        <f aca="true" t="shared" si="3" ref="E57:K57">E25+E42+E56</f>
        <v>800</v>
      </c>
      <c r="F57" s="33">
        <f t="shared" si="3"/>
        <v>380</v>
      </c>
      <c r="G57" s="33">
        <f t="shared" si="3"/>
        <v>133</v>
      </c>
      <c r="H57" s="33">
        <f t="shared" si="3"/>
        <v>252</v>
      </c>
      <c r="I57" s="33">
        <f t="shared" si="3"/>
        <v>25</v>
      </c>
      <c r="J57" s="42">
        <f t="shared" si="3"/>
        <v>25.333333333333336</v>
      </c>
      <c r="K57" s="42">
        <f t="shared" si="3"/>
        <v>28</v>
      </c>
    </row>
    <row r="58" spans="1:11" ht="18" customHeight="1">
      <c r="A58" s="31"/>
      <c r="B58" s="32" t="s">
        <v>18</v>
      </c>
      <c r="C58" s="34"/>
      <c r="D58" s="34"/>
      <c r="E58" s="34"/>
      <c r="F58" s="35">
        <f>F57*100/E57</f>
        <v>47.5</v>
      </c>
      <c r="G58" s="35">
        <f>G57*100/E57</f>
        <v>16.625</v>
      </c>
      <c r="H58" s="35">
        <f>H57*100/E57</f>
        <v>31.5</v>
      </c>
      <c r="I58" s="35">
        <f>I57*100/E57</f>
        <v>3.125</v>
      </c>
      <c r="J58" s="35"/>
      <c r="K58" s="35"/>
    </row>
    <row r="59" ht="22.5" customHeight="1"/>
  </sheetData>
  <sheetProtection/>
  <mergeCells count="4">
    <mergeCell ref="B5:K5"/>
    <mergeCell ref="B26:K26"/>
    <mergeCell ref="B43:K43"/>
    <mergeCell ref="A1:M1"/>
  </mergeCells>
  <printOptions/>
  <pageMargins left="0.1968503937007874" right="0.1968503937007874" top="0.3937007874015748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2023-05-18T15:20:16Z</cp:lastPrinted>
  <dcterms:created xsi:type="dcterms:W3CDTF">2015-06-05T18:19:34Z</dcterms:created>
  <dcterms:modified xsi:type="dcterms:W3CDTF">2023-12-08T09:36:48Z</dcterms:modified>
  <cp:category/>
  <cp:version/>
  <cp:contentType/>
  <cp:contentStatus/>
</cp:coreProperties>
</file>