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</sheets>
  <definedNames>
    <definedName name="_xlnm.Print_Area" localSheetId="0">'Arkusz1'!$A$1:$K$113</definedName>
  </definedNames>
  <calcPr fullCalcOnLoad="1"/>
</workbook>
</file>

<file path=xl/sharedStrings.xml><?xml version="1.0" encoding="utf-8"?>
<sst xmlns="http://schemas.openxmlformats.org/spreadsheetml/2006/main" count="191" uniqueCount="117">
  <si>
    <t>Przedmiot</t>
  </si>
  <si>
    <t>ECTS</t>
  </si>
  <si>
    <t>Godziny ogółem</t>
  </si>
  <si>
    <t>Wykłady</t>
  </si>
  <si>
    <t>SEMESTR I</t>
  </si>
  <si>
    <t>Wychowanie fizyczne 1</t>
  </si>
  <si>
    <t>z</t>
  </si>
  <si>
    <t>e</t>
  </si>
  <si>
    <t>Analityka laboratoryjna</t>
  </si>
  <si>
    <t>Technologie informacyjne</t>
  </si>
  <si>
    <t>∑</t>
  </si>
  <si>
    <t>SEMESTR II</t>
  </si>
  <si>
    <t>Wychowanie fizyczne 2</t>
  </si>
  <si>
    <t xml:space="preserve">Zielarstwo ogólne </t>
  </si>
  <si>
    <t xml:space="preserve">Fizjologia roślin </t>
  </si>
  <si>
    <t>Substancje bioaktywne</t>
  </si>
  <si>
    <t>SEMESTR III</t>
  </si>
  <si>
    <t>Anatomia i fizjologia człowieka</t>
  </si>
  <si>
    <t>Zielarstwo szczegółowe 1</t>
  </si>
  <si>
    <t>SEMESTR IV</t>
  </si>
  <si>
    <t>Zielarstwo szczegółowe 2</t>
  </si>
  <si>
    <t>Farmakognozja</t>
  </si>
  <si>
    <t>SEMESTR V</t>
  </si>
  <si>
    <t>Dietetyka i żywienie człowieka</t>
  </si>
  <si>
    <t>Ekonomika  produkcji zielarskiej</t>
  </si>
  <si>
    <t>SEMESTR VI</t>
  </si>
  <si>
    <t>Towaroznawstwo zielarskie</t>
  </si>
  <si>
    <t>SEMESTR VII</t>
  </si>
  <si>
    <t>Projekt inżynierski i egzamin dyplomowy</t>
  </si>
  <si>
    <t>Ćw. tyg.</t>
  </si>
  <si>
    <t xml:space="preserve">Biochemia </t>
  </si>
  <si>
    <t xml:space="preserve">Genetyka i hodowla roślin </t>
  </si>
  <si>
    <t xml:space="preserve">Botanika </t>
  </si>
  <si>
    <t xml:space="preserve">Chemia </t>
  </si>
  <si>
    <t>Historia zielarstwa</t>
  </si>
  <si>
    <t>Filozofia</t>
  </si>
  <si>
    <t xml:space="preserve">Ekonomia </t>
  </si>
  <si>
    <t>Diagnostyka potrzeb nawozowych</t>
  </si>
  <si>
    <t>Prozdrowotne właściwości warzyw</t>
  </si>
  <si>
    <t>Przechowalnictwo zielarskie</t>
  </si>
  <si>
    <t>Standaryzacja surowców zielarskich</t>
  </si>
  <si>
    <t>Diagnostyka laboratoryjna fitoproduktów</t>
  </si>
  <si>
    <t xml:space="preserve">Uprawy  integrowane </t>
  </si>
  <si>
    <t>Ekologiczne uprawy zielarskie</t>
  </si>
  <si>
    <t>Komputerowa analiza informacji</t>
  </si>
  <si>
    <t xml:space="preserve"> Przetwarzanie baz danych</t>
  </si>
  <si>
    <t>Fitoterapia</t>
  </si>
  <si>
    <t xml:space="preserve">Rośliny lecznicze świata </t>
  </si>
  <si>
    <t>Zarządzanie w sektorze zielarskim</t>
  </si>
  <si>
    <t xml:space="preserve">% godzin </t>
  </si>
  <si>
    <t>Ogółem w semestrach 1-7</t>
  </si>
  <si>
    <t>Finansowanie projektów z funduszy UE</t>
  </si>
  <si>
    <t xml:space="preserve">Forma  </t>
  </si>
  <si>
    <t>Ćw. aud.</t>
  </si>
  <si>
    <t>Ćw. lab.</t>
  </si>
  <si>
    <t>Ćw. ter.</t>
  </si>
  <si>
    <t>Wyk. tyg.</t>
  </si>
  <si>
    <t xml:space="preserve">Seminarium dyplomowe  2 </t>
  </si>
  <si>
    <t>Przyprawy krajowe i egzotyczne</t>
  </si>
  <si>
    <t>Api produkty</t>
  </si>
  <si>
    <t>Farmakologia</t>
  </si>
  <si>
    <t>Receptury zielarskie</t>
  </si>
  <si>
    <t xml:space="preserve">Uprawa roli i nawożenie </t>
  </si>
  <si>
    <t>Przedmiot do wyboru 1 (hum.-społ.)</t>
  </si>
  <si>
    <t>Utrwalanie surowców zielarskich</t>
  </si>
  <si>
    <t>Podstawy hortiterapii</t>
  </si>
  <si>
    <t>Obrót produktami leczniczymi</t>
  </si>
  <si>
    <t>Produkcja materiału rozmnożeniowego</t>
  </si>
  <si>
    <t>Przedmiot do wyboru 6</t>
  </si>
  <si>
    <t>Przedmiot do wyboru 9</t>
  </si>
  <si>
    <t>Przedmiot do wyboru 10</t>
  </si>
  <si>
    <t>Przedmiot do wyboru 13</t>
  </si>
  <si>
    <t>Etyka</t>
  </si>
  <si>
    <t>Socjologia</t>
  </si>
  <si>
    <t>Herbologia</t>
  </si>
  <si>
    <t>Organizmy pożyteczne</t>
  </si>
  <si>
    <t>Biologiczna ochrona upraw zielarskich</t>
  </si>
  <si>
    <t>Uprawa krzewów jagodowych</t>
  </si>
  <si>
    <r>
      <t xml:space="preserve">WYDZIAŁ OGRODNICTWA I ARCHITEKTURY KRAJOBRAZU
Kierunek Zielarstwo i Fitoprodukty, studia stacjonarne pierwszego stopnia
</t>
    </r>
    <r>
      <rPr>
        <sz val="11"/>
        <color indexed="8"/>
        <rFont val="Times New Roman"/>
        <family val="1"/>
      </rPr>
      <t xml:space="preserve">Plan studiów dla naboru 2023/2024 zgodny z  Uchwałą Senatu UP w Lublinie nr          z dnia    </t>
    </r>
  </si>
  <si>
    <r>
      <t xml:space="preserve">WYDZIAŁ OGRODNICTWA I ARCHITEKTURY KRAJOBRAZU
Kierunek Zielarstwo i Fitoprodukty, studia stacjonarne pierwszego stopnia
</t>
    </r>
    <r>
      <rPr>
        <sz val="12"/>
        <rFont val="Times New Roman"/>
        <family val="1"/>
      </rPr>
      <t xml:space="preserve">Plan studiów dla naboru 2023/2024 zgodny z  Uchwałą Senatu UP w Lublinie nr          z dnia     </t>
    </r>
  </si>
  <si>
    <t>Bezglebowe uprawy zielarskie</t>
  </si>
  <si>
    <t>Zanieczyszczenia produktów roślinnych</t>
  </si>
  <si>
    <t>Przedmiot do wyboru 8</t>
  </si>
  <si>
    <t>Inżynieria w produkcji zielarskiej</t>
  </si>
  <si>
    <t>Przedmiot do wyboru 4</t>
  </si>
  <si>
    <t>Chemical analysis of herbal raw materials</t>
  </si>
  <si>
    <t>Fitokosmetyki</t>
  </si>
  <si>
    <t>Lek roślinny</t>
  </si>
  <si>
    <t>Pierwsza pomoc przedmedyczna</t>
  </si>
  <si>
    <t>Biooleje</t>
  </si>
  <si>
    <t>Mykotoksyny w fitoproduktach</t>
  </si>
  <si>
    <t>Biomonitoring roślin zielarskich</t>
  </si>
  <si>
    <t>Sensoryka fitoproduktów</t>
  </si>
  <si>
    <t xml:space="preserve">BHP z ergonomią </t>
  </si>
  <si>
    <t>Praktyka zawodowa (4 tyg.)</t>
  </si>
  <si>
    <t>Język obcy 1</t>
  </si>
  <si>
    <t>Przedmiot do wyboru 2 (hum.-społ.)</t>
  </si>
  <si>
    <t>Przedmiot do wyboru 3</t>
  </si>
  <si>
    <t>Przedmiot do wyboru 7</t>
  </si>
  <si>
    <t>Język obcy 2</t>
  </si>
  <si>
    <t>Przedmiot do wyboru 5 (hum.-społ.)</t>
  </si>
  <si>
    <t>Język obcy 3</t>
  </si>
  <si>
    <t xml:space="preserve">Przedmiot do wyboru 11  </t>
  </si>
  <si>
    <t xml:space="preserve">Przedmiot do wyboru 12 </t>
  </si>
  <si>
    <t xml:space="preserve">Przedmiot do wyboru 14 </t>
  </si>
  <si>
    <t>Przedmiot do wyboru 15</t>
  </si>
  <si>
    <t>Przedmiot do wyboru 16 (hum.-społ.)</t>
  </si>
  <si>
    <t xml:space="preserve">Seminarium dyplomowe 1* w tym  2 godz. metodyka wyszukiwania informacji naukowych </t>
  </si>
  <si>
    <t>Komunikacja interpersonalna</t>
  </si>
  <si>
    <t xml:space="preserve">Nowoczesne technologie w przetwórstwie zielarskim </t>
  </si>
  <si>
    <t>Grafika inżynierska</t>
  </si>
  <si>
    <t>Surowce zielarskie ze stanu naturalnego</t>
  </si>
  <si>
    <t>Entomologia</t>
  </si>
  <si>
    <t>Fitopatologia</t>
  </si>
  <si>
    <t>Ochrona roślin</t>
  </si>
  <si>
    <t>Podstawy przedsiębiorczości</t>
  </si>
  <si>
    <t>Planowanie plantacji zielarskich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</si>
</sst>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00"/>
    <numFmt numFmtId="176" formatCode="0.0000"/>
    <numFmt numFmtId="177" formatCode="0.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57"/>
      <name val="Times New Roman"/>
      <family val="1"/>
    </font>
    <font>
      <sz val="12"/>
      <color indexed="5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9" tint="0.39998000860214233"/>
      <name val="Times New Roman"/>
      <family val="1"/>
    </font>
    <font>
      <sz val="12"/>
      <color theme="9" tint="0.399980008602142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7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 horizontal="center" wrapText="1"/>
    </xf>
    <xf numFmtId="17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5" fillId="0" borderId="0" xfId="52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35" borderId="10" xfId="52" applyFont="1" applyFill="1" applyBorder="1" applyAlignment="1">
      <alignment horizontal="right" vertical="center"/>
      <protection/>
    </xf>
    <xf numFmtId="0" fontId="4" fillId="34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/>
    </xf>
    <xf numFmtId="174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right"/>
    </xf>
    <xf numFmtId="0" fontId="57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0" fontId="55" fillId="0" borderId="0" xfId="0" applyFont="1" applyFill="1" applyAlignment="1">
      <alignment horizontal="right" vertical="center"/>
    </xf>
    <xf numFmtId="0" fontId="5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2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8" fillId="37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38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2" fontId="4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4" fillId="35" borderId="0" xfId="5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/>
    </xf>
    <xf numFmtId="174" fontId="57" fillId="0" borderId="0" xfId="0" applyNumberFormat="1" applyFont="1" applyFill="1" applyAlignment="1">
      <alignment/>
    </xf>
    <xf numFmtId="174" fontId="4" fillId="0" borderId="10" xfId="0" applyNumberFormat="1" applyFont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vertical="center" wrapText="1"/>
    </xf>
    <xf numFmtId="174" fontId="57" fillId="0" borderId="10" xfId="0" applyNumberFormat="1" applyFont="1" applyFill="1" applyBorder="1" applyAlignment="1">
      <alignment/>
    </xf>
    <xf numFmtId="174" fontId="4" fillId="34" borderId="10" xfId="0" applyNumberFormat="1" applyFont="1" applyFill="1" applyBorder="1" applyAlignment="1">
      <alignment horizontal="center" vertical="center" wrapText="1"/>
    </xf>
    <xf numFmtId="174" fontId="6" fillId="35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4" fillId="0" borderId="12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2"/>
  <sheetViews>
    <sheetView tabSelected="1" view="pageBreakPreview" zoomScale="78" zoomScaleNormal="78" zoomScaleSheetLayoutView="78" zoomScalePageLayoutView="0" workbookViewId="0" topLeftCell="A89">
      <selection activeCell="B108" sqref="B108"/>
    </sheetView>
  </sheetViews>
  <sheetFormatPr defaultColWidth="6.7109375" defaultRowHeight="15"/>
  <cols>
    <col min="1" max="1" width="3.7109375" style="1" customWidth="1"/>
    <col min="2" max="2" width="44.28125" style="1" customWidth="1"/>
    <col min="3" max="4" width="7.00390625" style="1" customWidth="1"/>
    <col min="5" max="5" width="9.00390625" style="1" customWidth="1"/>
    <col min="6" max="6" width="8.7109375" style="1" customWidth="1"/>
    <col min="7" max="8" width="7.8515625" style="1" customWidth="1"/>
    <col min="9" max="9" width="8.28125" style="1" customWidth="1"/>
    <col min="10" max="10" width="9.28125" style="1" customWidth="1"/>
    <col min="11" max="11" width="8.140625" style="60" customWidth="1"/>
    <col min="12" max="12" width="6.00390625" style="2" customWidth="1"/>
    <col min="13" max="13" width="4.421875" style="2" customWidth="1"/>
    <col min="14" max="14" width="18.28125" style="2" customWidth="1"/>
    <col min="15" max="53" width="8.8515625" style="2" customWidth="1"/>
    <col min="54" max="254" width="8.8515625" style="1" customWidth="1"/>
    <col min="255" max="255" width="39.28125" style="1" customWidth="1"/>
    <col min="256" max="16384" width="6.7109375" style="1" customWidth="1"/>
  </cols>
  <sheetData>
    <row r="1" spans="1:24" ht="71.25" customHeight="1">
      <c r="A1" s="168" t="s">
        <v>78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48"/>
      <c r="M1" s="48"/>
      <c r="N1" s="88"/>
      <c r="O1" s="88"/>
      <c r="P1" s="88"/>
      <c r="Q1" s="88"/>
      <c r="R1" s="88"/>
      <c r="S1" s="88"/>
      <c r="T1" s="88"/>
      <c r="U1" s="88"/>
      <c r="V1" s="88"/>
      <c r="W1" s="89"/>
      <c r="X1" s="90"/>
    </row>
    <row r="2" spans="1:53" s="18" customFormat="1" ht="35.25" customHeight="1">
      <c r="A2" s="19"/>
      <c r="B2" s="30" t="s">
        <v>0</v>
      </c>
      <c r="C2" s="30" t="s">
        <v>1</v>
      </c>
      <c r="D2" s="30" t="s">
        <v>52</v>
      </c>
      <c r="E2" s="30" t="s">
        <v>2</v>
      </c>
      <c r="F2" s="30" t="s">
        <v>3</v>
      </c>
      <c r="G2" s="30" t="s">
        <v>53</v>
      </c>
      <c r="H2" s="30" t="s">
        <v>54</v>
      </c>
      <c r="I2" s="30" t="s">
        <v>55</v>
      </c>
      <c r="J2" s="30" t="s">
        <v>56</v>
      </c>
      <c r="K2" s="52" t="s">
        <v>29</v>
      </c>
      <c r="L2" s="17"/>
      <c r="M2" s="91"/>
      <c r="N2" s="88"/>
      <c r="O2" s="88"/>
      <c r="P2" s="88"/>
      <c r="Q2" s="88"/>
      <c r="R2" s="88"/>
      <c r="S2" s="88"/>
      <c r="T2" s="88"/>
      <c r="U2" s="88"/>
      <c r="V2" s="88"/>
      <c r="W2" s="89"/>
      <c r="X2" s="92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24" ht="18" customHeight="1">
      <c r="A3" s="20"/>
      <c r="B3" s="167" t="s">
        <v>4</v>
      </c>
      <c r="C3" s="167"/>
      <c r="D3" s="167"/>
      <c r="E3" s="167"/>
      <c r="F3" s="167"/>
      <c r="G3" s="167"/>
      <c r="H3" s="167"/>
      <c r="I3" s="167"/>
      <c r="J3" s="167"/>
      <c r="K3" s="167"/>
      <c r="M3" s="9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90"/>
    </row>
    <row r="4" spans="1:24" ht="18" customHeight="1">
      <c r="A4" s="62">
        <v>1</v>
      </c>
      <c r="B4" s="82" t="s">
        <v>5</v>
      </c>
      <c r="C4" s="65">
        <v>0</v>
      </c>
      <c r="D4" s="65" t="s">
        <v>6</v>
      </c>
      <c r="E4" s="65">
        <v>30</v>
      </c>
      <c r="F4" s="65"/>
      <c r="G4" s="65">
        <v>30</v>
      </c>
      <c r="H4" s="65"/>
      <c r="I4" s="65"/>
      <c r="J4" s="150">
        <f aca="true" t="shared" si="0" ref="J4:J11">F4/15</f>
        <v>0</v>
      </c>
      <c r="K4" s="150">
        <f>(G4+H4+I4)/15</f>
        <v>2</v>
      </c>
      <c r="L4" s="3"/>
      <c r="M4" s="95"/>
      <c r="N4" s="61"/>
      <c r="O4" s="96"/>
      <c r="P4" s="96"/>
      <c r="Q4" s="96"/>
      <c r="R4" s="96"/>
      <c r="S4" s="96"/>
      <c r="T4" s="96"/>
      <c r="U4" s="96"/>
      <c r="V4" s="97"/>
      <c r="W4" s="97"/>
      <c r="X4" s="90"/>
    </row>
    <row r="5" spans="1:24" ht="18" customHeight="1">
      <c r="A5" s="62">
        <v>2</v>
      </c>
      <c r="B5" s="82" t="s">
        <v>32</v>
      </c>
      <c r="C5" s="65">
        <v>6</v>
      </c>
      <c r="D5" s="65" t="s">
        <v>7</v>
      </c>
      <c r="E5" s="65">
        <v>60</v>
      </c>
      <c r="F5" s="65">
        <v>30</v>
      </c>
      <c r="G5" s="65">
        <v>10</v>
      </c>
      <c r="H5" s="65">
        <v>20</v>
      </c>
      <c r="I5" s="65"/>
      <c r="J5" s="150">
        <f t="shared" si="0"/>
        <v>2</v>
      </c>
      <c r="K5" s="150">
        <f aca="true" t="shared" si="1" ref="K5:K11">(G5+H5+I5)/15</f>
        <v>2</v>
      </c>
      <c r="L5" s="3"/>
      <c r="M5" s="95"/>
      <c r="N5" s="98"/>
      <c r="O5" s="99"/>
      <c r="P5" s="96"/>
      <c r="Q5" s="96"/>
      <c r="R5" s="96"/>
      <c r="S5" s="96"/>
      <c r="T5" s="96"/>
      <c r="U5" s="96"/>
      <c r="V5" s="97"/>
      <c r="W5" s="97"/>
      <c r="X5" s="90"/>
    </row>
    <row r="6" spans="1:24" ht="18" customHeight="1">
      <c r="A6" s="62">
        <v>3</v>
      </c>
      <c r="B6" s="82" t="s">
        <v>33</v>
      </c>
      <c r="C6" s="65">
        <v>6</v>
      </c>
      <c r="D6" s="65" t="s">
        <v>7</v>
      </c>
      <c r="E6" s="65">
        <v>60</v>
      </c>
      <c r="F6" s="65">
        <v>15</v>
      </c>
      <c r="G6" s="65">
        <v>15</v>
      </c>
      <c r="H6" s="65">
        <v>30</v>
      </c>
      <c r="I6" s="65"/>
      <c r="J6" s="150">
        <f t="shared" si="0"/>
        <v>1</v>
      </c>
      <c r="K6" s="150">
        <f t="shared" si="1"/>
        <v>3</v>
      </c>
      <c r="L6" s="44"/>
      <c r="M6" s="95"/>
      <c r="N6" s="98"/>
      <c r="O6" s="99"/>
      <c r="P6" s="96"/>
      <c r="Q6" s="96"/>
      <c r="R6" s="96"/>
      <c r="S6" s="96"/>
      <c r="T6" s="96"/>
      <c r="U6" s="96"/>
      <c r="V6" s="97"/>
      <c r="W6" s="97"/>
      <c r="X6" s="90"/>
    </row>
    <row r="7" spans="1:24" ht="18" customHeight="1">
      <c r="A7" s="62">
        <v>4</v>
      </c>
      <c r="B7" s="82" t="s">
        <v>62</v>
      </c>
      <c r="C7" s="65">
        <v>6</v>
      </c>
      <c r="D7" s="65" t="s">
        <v>7</v>
      </c>
      <c r="E7" s="65">
        <v>60</v>
      </c>
      <c r="F7" s="65">
        <v>30</v>
      </c>
      <c r="G7" s="65">
        <v>5</v>
      </c>
      <c r="H7" s="65">
        <v>15</v>
      </c>
      <c r="I7" s="65">
        <v>10</v>
      </c>
      <c r="J7" s="150">
        <f t="shared" si="0"/>
        <v>2</v>
      </c>
      <c r="K7" s="150">
        <f t="shared" si="1"/>
        <v>2</v>
      </c>
      <c r="L7" s="3"/>
      <c r="M7" s="95"/>
      <c r="N7" s="61"/>
      <c r="O7" s="96"/>
      <c r="P7" s="96"/>
      <c r="Q7" s="96"/>
      <c r="R7" s="96"/>
      <c r="S7" s="96"/>
      <c r="T7" s="96"/>
      <c r="U7" s="96"/>
      <c r="V7" s="97"/>
      <c r="W7" s="97"/>
      <c r="X7" s="90"/>
    </row>
    <row r="8" spans="1:24" ht="18" customHeight="1">
      <c r="A8" s="62">
        <v>5</v>
      </c>
      <c r="B8" s="82" t="s">
        <v>8</v>
      </c>
      <c r="C8" s="68">
        <v>5</v>
      </c>
      <c r="D8" s="68" t="s">
        <v>7</v>
      </c>
      <c r="E8" s="68">
        <v>60</v>
      </c>
      <c r="F8" s="68">
        <v>15</v>
      </c>
      <c r="G8" s="68">
        <v>10</v>
      </c>
      <c r="H8" s="68">
        <v>35</v>
      </c>
      <c r="I8" s="68"/>
      <c r="J8" s="150">
        <f t="shared" si="0"/>
        <v>1</v>
      </c>
      <c r="K8" s="150">
        <f t="shared" si="1"/>
        <v>3</v>
      </c>
      <c r="L8" s="3"/>
      <c r="M8" s="95"/>
      <c r="N8" s="61"/>
      <c r="O8" s="100"/>
      <c r="P8" s="100"/>
      <c r="Q8" s="100"/>
      <c r="R8" s="100"/>
      <c r="S8" s="101"/>
      <c r="T8" s="100"/>
      <c r="U8" s="101"/>
      <c r="V8" s="97"/>
      <c r="W8" s="97"/>
      <c r="X8" s="90"/>
    </row>
    <row r="9" spans="1:24" ht="18" customHeight="1">
      <c r="A9" s="62">
        <v>6</v>
      </c>
      <c r="B9" s="82" t="s">
        <v>9</v>
      </c>
      <c r="C9" s="65">
        <v>2</v>
      </c>
      <c r="D9" s="65" t="s">
        <v>6</v>
      </c>
      <c r="E9" s="65">
        <v>30</v>
      </c>
      <c r="F9" s="65"/>
      <c r="G9" s="65"/>
      <c r="H9" s="65">
        <v>30</v>
      </c>
      <c r="I9" s="65"/>
      <c r="J9" s="150">
        <f t="shared" si="0"/>
        <v>0</v>
      </c>
      <c r="K9" s="150">
        <f t="shared" si="1"/>
        <v>2</v>
      </c>
      <c r="L9" s="3"/>
      <c r="M9" s="95"/>
      <c r="N9" s="61"/>
      <c r="O9" s="96"/>
      <c r="P9" s="96"/>
      <c r="Q9" s="96"/>
      <c r="R9" s="96"/>
      <c r="S9" s="96"/>
      <c r="T9" s="96"/>
      <c r="U9" s="96"/>
      <c r="V9" s="97"/>
      <c r="W9" s="97"/>
      <c r="X9" s="90"/>
    </row>
    <row r="10" spans="1:24" ht="19.5" customHeight="1">
      <c r="A10" s="62">
        <v>7</v>
      </c>
      <c r="B10" s="82" t="s">
        <v>93</v>
      </c>
      <c r="C10" s="65">
        <v>1</v>
      </c>
      <c r="D10" s="65" t="s">
        <v>6</v>
      </c>
      <c r="E10" s="65">
        <v>15</v>
      </c>
      <c r="F10" s="65">
        <v>15</v>
      </c>
      <c r="G10" s="65"/>
      <c r="H10" s="65"/>
      <c r="I10" s="65"/>
      <c r="J10" s="150">
        <f t="shared" si="0"/>
        <v>1</v>
      </c>
      <c r="K10" s="150">
        <f t="shared" si="1"/>
        <v>0</v>
      </c>
      <c r="L10" s="3"/>
      <c r="M10" s="95"/>
      <c r="N10" s="61"/>
      <c r="O10" s="96"/>
      <c r="P10" s="96"/>
      <c r="Q10" s="96"/>
      <c r="R10" s="96"/>
      <c r="S10" s="96"/>
      <c r="T10" s="96"/>
      <c r="U10" s="96"/>
      <c r="V10" s="97"/>
      <c r="W10" s="97"/>
      <c r="X10" s="90"/>
    </row>
    <row r="11" spans="1:24" ht="18" customHeight="1">
      <c r="A11" s="62">
        <v>8</v>
      </c>
      <c r="B11" s="82" t="s">
        <v>63</v>
      </c>
      <c r="C11" s="65">
        <v>2</v>
      </c>
      <c r="D11" s="65" t="s">
        <v>6</v>
      </c>
      <c r="E11" s="65">
        <v>30</v>
      </c>
      <c r="F11" s="65">
        <v>30</v>
      </c>
      <c r="G11" s="65"/>
      <c r="H11" s="65"/>
      <c r="I11" s="65"/>
      <c r="J11" s="150">
        <f t="shared" si="0"/>
        <v>2</v>
      </c>
      <c r="K11" s="150">
        <f t="shared" si="1"/>
        <v>0</v>
      </c>
      <c r="L11" s="3"/>
      <c r="M11" s="95"/>
      <c r="N11" s="61"/>
      <c r="O11" s="96"/>
      <c r="P11" s="96"/>
      <c r="Q11" s="96"/>
      <c r="R11" s="96"/>
      <c r="S11" s="96"/>
      <c r="T11" s="96"/>
      <c r="U11" s="96"/>
      <c r="V11" s="97"/>
      <c r="W11" s="97"/>
      <c r="X11" s="90"/>
    </row>
    <row r="12" spans="1:24" ht="18" customHeight="1">
      <c r="A12" s="62"/>
      <c r="B12" s="70" t="s">
        <v>34</v>
      </c>
      <c r="C12" s="65"/>
      <c r="D12" s="65"/>
      <c r="E12" s="65"/>
      <c r="F12" s="65"/>
      <c r="G12" s="65"/>
      <c r="H12" s="65"/>
      <c r="I12" s="65"/>
      <c r="J12" s="150"/>
      <c r="K12" s="150"/>
      <c r="L12" s="3"/>
      <c r="M12" s="95"/>
      <c r="N12" s="61"/>
      <c r="O12" s="96"/>
      <c r="P12" s="96"/>
      <c r="Q12" s="96"/>
      <c r="R12" s="96"/>
      <c r="S12" s="96"/>
      <c r="T12" s="96"/>
      <c r="U12" s="96"/>
      <c r="V12" s="97"/>
      <c r="W12" s="97"/>
      <c r="X12" s="90"/>
    </row>
    <row r="13" spans="1:24" ht="18" customHeight="1">
      <c r="A13" s="62"/>
      <c r="B13" s="32" t="s">
        <v>35</v>
      </c>
      <c r="C13" s="22"/>
      <c r="D13" s="22"/>
      <c r="E13" s="22"/>
      <c r="F13" s="22"/>
      <c r="G13" s="22"/>
      <c r="H13" s="22"/>
      <c r="I13" s="22"/>
      <c r="J13" s="151"/>
      <c r="K13" s="151"/>
      <c r="L13" s="3"/>
      <c r="M13" s="95"/>
      <c r="N13" s="61"/>
      <c r="O13" s="96"/>
      <c r="P13" s="96"/>
      <c r="Q13" s="96"/>
      <c r="R13" s="96"/>
      <c r="S13" s="96"/>
      <c r="T13" s="96"/>
      <c r="U13" s="96"/>
      <c r="V13" s="97"/>
      <c r="W13" s="97"/>
      <c r="X13" s="90"/>
    </row>
    <row r="14" spans="1:24" ht="15.75">
      <c r="A14" s="41"/>
      <c r="B14" s="34" t="s">
        <v>10</v>
      </c>
      <c r="C14" s="25">
        <f>SUM(C4:C13)</f>
        <v>28</v>
      </c>
      <c r="D14" s="25"/>
      <c r="E14" s="25">
        <f aca="true" t="shared" si="2" ref="E14:K14">SUM(E4:E13)</f>
        <v>345</v>
      </c>
      <c r="F14" s="25">
        <f t="shared" si="2"/>
        <v>135</v>
      </c>
      <c r="G14" s="25">
        <f t="shared" si="2"/>
        <v>70</v>
      </c>
      <c r="H14" s="25">
        <f t="shared" si="2"/>
        <v>130</v>
      </c>
      <c r="I14" s="25">
        <f t="shared" si="2"/>
        <v>10</v>
      </c>
      <c r="J14" s="156">
        <f t="shared" si="2"/>
        <v>9</v>
      </c>
      <c r="K14" s="156">
        <f t="shared" si="2"/>
        <v>14</v>
      </c>
      <c r="L14" s="3"/>
      <c r="M14" s="102"/>
      <c r="N14" s="103"/>
      <c r="O14" s="104"/>
      <c r="P14" s="104"/>
      <c r="Q14" s="104"/>
      <c r="R14" s="104"/>
      <c r="S14" s="104"/>
      <c r="T14" s="104"/>
      <c r="U14" s="104"/>
      <c r="V14" s="105"/>
      <c r="W14" s="105"/>
      <c r="X14" s="90"/>
    </row>
    <row r="15" spans="1:24" ht="18" customHeight="1">
      <c r="A15" s="42"/>
      <c r="B15" s="166" t="s">
        <v>11</v>
      </c>
      <c r="C15" s="166"/>
      <c r="D15" s="166"/>
      <c r="E15" s="166"/>
      <c r="F15" s="166"/>
      <c r="G15" s="166"/>
      <c r="H15" s="166"/>
      <c r="I15" s="166"/>
      <c r="J15" s="166"/>
      <c r="K15" s="166"/>
      <c r="L15" s="3"/>
      <c r="M15" s="106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90"/>
    </row>
    <row r="16" spans="1:24" ht="18" customHeight="1">
      <c r="A16" s="87">
        <v>9</v>
      </c>
      <c r="B16" s="70" t="s">
        <v>95</v>
      </c>
      <c r="C16" s="65">
        <v>2</v>
      </c>
      <c r="D16" s="65" t="s">
        <v>6</v>
      </c>
      <c r="E16" s="65">
        <v>30</v>
      </c>
      <c r="F16" s="65"/>
      <c r="G16" s="65"/>
      <c r="H16" s="65">
        <v>30</v>
      </c>
      <c r="I16" s="65"/>
      <c r="J16" s="150">
        <f aca="true" t="shared" si="3" ref="J16:J23">F16/15</f>
        <v>0</v>
      </c>
      <c r="K16" s="151">
        <f aca="true" t="shared" si="4" ref="K16:K23">(G16+H16+I16)/15</f>
        <v>2</v>
      </c>
      <c r="L16" s="3"/>
      <c r="M16" s="106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90"/>
    </row>
    <row r="17" spans="1:24" ht="18" customHeight="1">
      <c r="A17" s="43">
        <v>10</v>
      </c>
      <c r="B17" s="66" t="s">
        <v>12</v>
      </c>
      <c r="C17" s="65"/>
      <c r="D17" s="65" t="s">
        <v>6</v>
      </c>
      <c r="E17" s="65">
        <v>30</v>
      </c>
      <c r="F17" s="65"/>
      <c r="G17" s="65">
        <v>30</v>
      </c>
      <c r="H17" s="65"/>
      <c r="I17" s="65"/>
      <c r="J17" s="150">
        <f t="shared" si="3"/>
        <v>0</v>
      </c>
      <c r="K17" s="151">
        <f t="shared" si="4"/>
        <v>2</v>
      </c>
      <c r="L17" s="3"/>
      <c r="M17" s="108"/>
      <c r="N17" s="61"/>
      <c r="O17" s="96"/>
      <c r="P17" s="96"/>
      <c r="Q17" s="96"/>
      <c r="R17" s="96"/>
      <c r="S17" s="96"/>
      <c r="T17" s="96"/>
      <c r="U17" s="96"/>
      <c r="V17" s="97"/>
      <c r="W17" s="97"/>
      <c r="X17" s="90"/>
    </row>
    <row r="18" spans="1:24" ht="18" customHeight="1">
      <c r="A18" s="43">
        <v>11</v>
      </c>
      <c r="B18" s="66" t="s">
        <v>13</v>
      </c>
      <c r="C18" s="65">
        <v>4</v>
      </c>
      <c r="D18" s="65" t="s">
        <v>7</v>
      </c>
      <c r="E18" s="65">
        <v>45</v>
      </c>
      <c r="F18" s="65">
        <v>15</v>
      </c>
      <c r="G18" s="65">
        <v>5</v>
      </c>
      <c r="H18" s="65">
        <v>15</v>
      </c>
      <c r="I18" s="65">
        <v>10</v>
      </c>
      <c r="J18" s="150">
        <f t="shared" si="3"/>
        <v>1</v>
      </c>
      <c r="K18" s="151">
        <f t="shared" si="4"/>
        <v>2</v>
      </c>
      <c r="L18" s="3"/>
      <c r="M18" s="108"/>
      <c r="N18" s="109"/>
      <c r="O18" s="96"/>
      <c r="P18" s="96"/>
      <c r="Q18" s="110"/>
      <c r="R18" s="96"/>
      <c r="S18" s="110"/>
      <c r="T18" s="96"/>
      <c r="U18" s="96"/>
      <c r="V18" s="97"/>
      <c r="W18" s="97"/>
      <c r="X18" s="90"/>
    </row>
    <row r="19" spans="1:24" ht="18" customHeight="1">
      <c r="A19" s="43">
        <v>12</v>
      </c>
      <c r="B19" s="66" t="s">
        <v>30</v>
      </c>
      <c r="C19" s="65">
        <v>4</v>
      </c>
      <c r="D19" s="65" t="s">
        <v>7</v>
      </c>
      <c r="E19" s="65">
        <v>45</v>
      </c>
      <c r="F19" s="65">
        <v>15</v>
      </c>
      <c r="G19" s="65">
        <v>5</v>
      </c>
      <c r="H19" s="65">
        <v>25</v>
      </c>
      <c r="I19" s="65"/>
      <c r="J19" s="150">
        <f t="shared" si="3"/>
        <v>1</v>
      </c>
      <c r="K19" s="151">
        <f t="shared" si="4"/>
        <v>2</v>
      </c>
      <c r="L19" s="3"/>
      <c r="M19" s="108"/>
      <c r="N19" s="61"/>
      <c r="O19" s="96"/>
      <c r="P19" s="96"/>
      <c r="Q19" s="96"/>
      <c r="R19" s="96"/>
      <c r="S19" s="96"/>
      <c r="T19" s="96"/>
      <c r="U19" s="96"/>
      <c r="V19" s="97"/>
      <c r="W19" s="97"/>
      <c r="X19" s="90"/>
    </row>
    <row r="20" spans="1:24" ht="18" customHeight="1">
      <c r="A20" s="43">
        <v>13</v>
      </c>
      <c r="B20" s="66" t="s">
        <v>14</v>
      </c>
      <c r="C20" s="65">
        <v>6</v>
      </c>
      <c r="D20" s="65" t="s">
        <v>7</v>
      </c>
      <c r="E20" s="65">
        <v>60</v>
      </c>
      <c r="F20" s="65">
        <v>30</v>
      </c>
      <c r="G20" s="65">
        <v>10</v>
      </c>
      <c r="H20" s="65">
        <v>20</v>
      </c>
      <c r="I20" s="65"/>
      <c r="J20" s="150">
        <f t="shared" si="3"/>
        <v>2</v>
      </c>
      <c r="K20" s="151">
        <f t="shared" si="4"/>
        <v>2</v>
      </c>
      <c r="L20" s="3"/>
      <c r="M20" s="108"/>
      <c r="N20" s="61"/>
      <c r="O20" s="96"/>
      <c r="P20" s="96"/>
      <c r="Q20" s="96"/>
      <c r="R20" s="96"/>
      <c r="S20" s="96"/>
      <c r="T20" s="96"/>
      <c r="U20" s="96"/>
      <c r="V20" s="97"/>
      <c r="W20" s="97"/>
      <c r="X20" s="90"/>
    </row>
    <row r="21" spans="1:53" s="4" customFormat="1" ht="18" customHeight="1">
      <c r="A21" s="43">
        <v>14</v>
      </c>
      <c r="B21" s="66" t="s">
        <v>15</v>
      </c>
      <c r="C21" s="65">
        <v>6</v>
      </c>
      <c r="D21" s="65" t="s">
        <v>7</v>
      </c>
      <c r="E21" s="65">
        <v>60</v>
      </c>
      <c r="F21" s="65">
        <v>30</v>
      </c>
      <c r="G21" s="65">
        <v>5</v>
      </c>
      <c r="H21" s="65">
        <v>25</v>
      </c>
      <c r="I21" s="65"/>
      <c r="J21" s="150">
        <f t="shared" si="3"/>
        <v>2</v>
      </c>
      <c r="K21" s="151">
        <f t="shared" si="4"/>
        <v>2</v>
      </c>
      <c r="L21" s="3"/>
      <c r="M21" s="108"/>
      <c r="N21" s="111"/>
      <c r="O21" s="96"/>
      <c r="P21" s="96"/>
      <c r="Q21" s="110"/>
      <c r="R21" s="96"/>
      <c r="S21" s="110"/>
      <c r="T21" s="96"/>
      <c r="U21" s="96"/>
      <c r="V21" s="97"/>
      <c r="W21" s="97"/>
      <c r="X21" s="90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4" customFormat="1" ht="18" customHeight="1">
      <c r="A22" s="43">
        <v>15</v>
      </c>
      <c r="B22" s="66" t="s">
        <v>111</v>
      </c>
      <c r="C22" s="65">
        <v>5</v>
      </c>
      <c r="D22" s="65" t="s">
        <v>6</v>
      </c>
      <c r="E22" s="65">
        <v>60</v>
      </c>
      <c r="F22" s="65">
        <v>30</v>
      </c>
      <c r="G22" s="65">
        <v>10</v>
      </c>
      <c r="H22" s="65">
        <v>15</v>
      </c>
      <c r="I22" s="65">
        <v>5</v>
      </c>
      <c r="J22" s="150">
        <f t="shared" si="3"/>
        <v>2</v>
      </c>
      <c r="K22" s="151">
        <f t="shared" si="4"/>
        <v>2</v>
      </c>
      <c r="L22" s="3"/>
      <c r="M22" s="108"/>
      <c r="N22" s="61"/>
      <c r="O22" s="96"/>
      <c r="P22" s="96"/>
      <c r="Q22" s="96"/>
      <c r="R22" s="96"/>
      <c r="S22" s="96"/>
      <c r="T22" s="96"/>
      <c r="U22" s="96"/>
      <c r="V22" s="97"/>
      <c r="W22" s="97"/>
      <c r="X22" s="9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4" customFormat="1" ht="18" customHeight="1">
      <c r="A23" s="43">
        <v>16</v>
      </c>
      <c r="B23" s="82" t="s">
        <v>96</v>
      </c>
      <c r="C23" s="65">
        <v>2</v>
      </c>
      <c r="D23" s="65" t="s">
        <v>6</v>
      </c>
      <c r="E23" s="65">
        <v>30</v>
      </c>
      <c r="F23" s="65">
        <v>30</v>
      </c>
      <c r="G23" s="65"/>
      <c r="H23" s="65"/>
      <c r="I23" s="65"/>
      <c r="J23" s="150">
        <f t="shared" si="3"/>
        <v>2</v>
      </c>
      <c r="K23" s="151">
        <f t="shared" si="4"/>
        <v>0</v>
      </c>
      <c r="L23" s="3"/>
      <c r="M23" s="108"/>
      <c r="N23" s="61"/>
      <c r="O23" s="96"/>
      <c r="P23" s="96"/>
      <c r="Q23" s="96"/>
      <c r="R23" s="96"/>
      <c r="S23" s="96"/>
      <c r="T23" s="96"/>
      <c r="U23" s="96"/>
      <c r="V23" s="97"/>
      <c r="W23" s="97"/>
      <c r="X23" s="9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4" customFormat="1" ht="18" customHeight="1">
      <c r="A24" s="43"/>
      <c r="B24" s="47" t="s">
        <v>108</v>
      </c>
      <c r="C24" s="50"/>
      <c r="D24" s="50"/>
      <c r="E24" s="50"/>
      <c r="F24" s="50"/>
      <c r="G24" s="50"/>
      <c r="H24" s="50"/>
      <c r="I24" s="50"/>
      <c r="J24" s="50"/>
      <c r="K24" s="50"/>
      <c r="L24" s="3"/>
      <c r="M24" s="108"/>
      <c r="N24" s="61"/>
      <c r="O24" s="96"/>
      <c r="P24" s="96"/>
      <c r="Q24" s="96"/>
      <c r="R24" s="96"/>
      <c r="S24" s="96"/>
      <c r="T24" s="96"/>
      <c r="U24" s="96"/>
      <c r="V24" s="97"/>
      <c r="W24" s="97"/>
      <c r="X24" s="9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4" customFormat="1" ht="18" customHeight="1">
      <c r="A25" s="43"/>
      <c r="B25" s="47" t="s">
        <v>72</v>
      </c>
      <c r="C25" s="22"/>
      <c r="D25" s="22"/>
      <c r="E25" s="22"/>
      <c r="F25" s="22"/>
      <c r="G25" s="22"/>
      <c r="H25" s="22"/>
      <c r="I25" s="22"/>
      <c r="J25" s="53"/>
      <c r="K25" s="53"/>
      <c r="L25" s="3"/>
      <c r="M25" s="112"/>
      <c r="N25" s="113"/>
      <c r="O25" s="100"/>
      <c r="P25" s="100"/>
      <c r="Q25" s="101"/>
      <c r="R25" s="100"/>
      <c r="S25" s="100"/>
      <c r="T25" s="100"/>
      <c r="U25" s="101"/>
      <c r="V25" s="97"/>
      <c r="W25" s="97"/>
      <c r="X25" s="9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24" ht="15" customHeight="1">
      <c r="A26" s="41"/>
      <c r="B26" s="34" t="s">
        <v>10</v>
      </c>
      <c r="C26" s="25">
        <f>SUM(C16:C25)</f>
        <v>29</v>
      </c>
      <c r="D26" s="25"/>
      <c r="E26" s="25">
        <f>SUM(E16:E25)</f>
        <v>360</v>
      </c>
      <c r="F26" s="25">
        <f>SUM(F16:F22)</f>
        <v>120</v>
      </c>
      <c r="G26" s="25">
        <f>SUM(G16:G22)</f>
        <v>65</v>
      </c>
      <c r="H26" s="25">
        <f>SUM(H16:H22)</f>
        <v>130</v>
      </c>
      <c r="I26" s="25">
        <f>SUM(I16:I22)</f>
        <v>15</v>
      </c>
      <c r="J26" s="156">
        <f>SUM(J16:J23)</f>
        <v>10</v>
      </c>
      <c r="K26" s="156">
        <f>SUM(K16:K23)</f>
        <v>14</v>
      </c>
      <c r="L26" s="3"/>
      <c r="M26" s="102"/>
      <c r="N26" s="103"/>
      <c r="O26" s="104"/>
      <c r="P26" s="104"/>
      <c r="Q26" s="104"/>
      <c r="R26" s="104"/>
      <c r="S26" s="104"/>
      <c r="T26" s="104"/>
      <c r="U26" s="104"/>
      <c r="V26" s="105"/>
      <c r="W26" s="105"/>
      <c r="X26" s="90"/>
    </row>
    <row r="27" spans="1:24" ht="18" customHeight="1">
      <c r="A27" s="42"/>
      <c r="B27" s="167" t="s">
        <v>16</v>
      </c>
      <c r="C27" s="167"/>
      <c r="D27" s="167"/>
      <c r="E27" s="167"/>
      <c r="F27" s="167"/>
      <c r="G27" s="167"/>
      <c r="H27" s="167"/>
      <c r="I27" s="167"/>
      <c r="J27" s="167"/>
      <c r="K27" s="167"/>
      <c r="L27" s="3"/>
      <c r="M27" s="106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90"/>
    </row>
    <row r="28" spans="1:24" ht="18" customHeight="1">
      <c r="A28" s="40">
        <v>17</v>
      </c>
      <c r="B28" s="70" t="s">
        <v>99</v>
      </c>
      <c r="C28" s="65">
        <v>2</v>
      </c>
      <c r="D28" s="65" t="s">
        <v>6</v>
      </c>
      <c r="E28" s="65">
        <v>30</v>
      </c>
      <c r="F28" s="65"/>
      <c r="G28" s="65"/>
      <c r="H28" s="65">
        <v>30</v>
      </c>
      <c r="I28" s="65"/>
      <c r="J28" s="150">
        <f aca="true" t="shared" si="5" ref="J28:J34">F28/15</f>
        <v>0</v>
      </c>
      <c r="K28" s="150">
        <f aca="true" t="shared" si="6" ref="K28:K34">(G28+H28+I28)/15</f>
        <v>2</v>
      </c>
      <c r="L28" s="3"/>
      <c r="M28" s="106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0"/>
    </row>
    <row r="29" spans="1:24" ht="18" customHeight="1">
      <c r="A29" s="43">
        <v>18</v>
      </c>
      <c r="B29" s="66" t="s">
        <v>31</v>
      </c>
      <c r="C29" s="65">
        <v>3</v>
      </c>
      <c r="D29" s="65" t="s">
        <v>7</v>
      </c>
      <c r="E29" s="65">
        <v>45</v>
      </c>
      <c r="F29" s="65">
        <v>15</v>
      </c>
      <c r="G29" s="65">
        <v>10</v>
      </c>
      <c r="H29" s="65">
        <v>20</v>
      </c>
      <c r="I29" s="65"/>
      <c r="J29" s="150">
        <f t="shared" si="5"/>
        <v>1</v>
      </c>
      <c r="K29" s="150">
        <f t="shared" si="6"/>
        <v>2</v>
      </c>
      <c r="L29" s="3"/>
      <c r="M29" s="108"/>
      <c r="N29" s="61"/>
      <c r="O29" s="96"/>
      <c r="P29" s="96"/>
      <c r="Q29" s="96"/>
      <c r="R29" s="96"/>
      <c r="S29" s="96"/>
      <c r="T29" s="96"/>
      <c r="U29" s="96"/>
      <c r="V29" s="97"/>
      <c r="W29" s="97"/>
      <c r="X29" s="90"/>
    </row>
    <row r="30" spans="1:24" ht="18" customHeight="1">
      <c r="A30" s="43">
        <v>19</v>
      </c>
      <c r="B30" s="66" t="s">
        <v>18</v>
      </c>
      <c r="C30" s="65">
        <v>6</v>
      </c>
      <c r="D30" s="65" t="s">
        <v>7</v>
      </c>
      <c r="E30" s="65">
        <v>60</v>
      </c>
      <c r="F30" s="65">
        <v>30</v>
      </c>
      <c r="G30" s="65">
        <v>5</v>
      </c>
      <c r="H30" s="65">
        <v>15</v>
      </c>
      <c r="I30" s="65">
        <v>10</v>
      </c>
      <c r="J30" s="150">
        <f t="shared" si="5"/>
        <v>2</v>
      </c>
      <c r="K30" s="150">
        <f t="shared" si="6"/>
        <v>2</v>
      </c>
      <c r="L30" s="3"/>
      <c r="M30" s="108"/>
      <c r="N30" s="111"/>
      <c r="O30" s="96"/>
      <c r="P30" s="96"/>
      <c r="Q30" s="110"/>
      <c r="R30" s="96"/>
      <c r="S30" s="110"/>
      <c r="T30" s="96"/>
      <c r="U30" s="96"/>
      <c r="V30" s="97"/>
      <c r="W30" s="97"/>
      <c r="X30" s="90"/>
    </row>
    <row r="31" spans="1:24" ht="18" customHeight="1">
      <c r="A31" s="43">
        <v>20</v>
      </c>
      <c r="B31" s="66" t="s">
        <v>17</v>
      </c>
      <c r="C31" s="65">
        <v>3</v>
      </c>
      <c r="D31" s="65" t="s">
        <v>6</v>
      </c>
      <c r="E31" s="65">
        <v>45</v>
      </c>
      <c r="F31" s="65">
        <v>15</v>
      </c>
      <c r="G31" s="65">
        <v>10</v>
      </c>
      <c r="H31" s="65">
        <v>20</v>
      </c>
      <c r="I31" s="65"/>
      <c r="J31" s="150">
        <f t="shared" si="5"/>
        <v>1</v>
      </c>
      <c r="K31" s="150">
        <f t="shared" si="6"/>
        <v>2</v>
      </c>
      <c r="L31" s="3"/>
      <c r="M31" s="108"/>
      <c r="N31" s="61"/>
      <c r="O31" s="96"/>
      <c r="P31" s="96"/>
      <c r="Q31" s="96"/>
      <c r="R31" s="96"/>
      <c r="S31" s="96"/>
      <c r="T31" s="96"/>
      <c r="U31" s="96"/>
      <c r="V31" s="97"/>
      <c r="W31" s="97"/>
      <c r="X31" s="90"/>
    </row>
    <row r="32" spans="1:24" ht="18" customHeight="1">
      <c r="A32" s="43">
        <v>21</v>
      </c>
      <c r="B32" s="33" t="s">
        <v>67</v>
      </c>
      <c r="C32" s="22">
        <v>2</v>
      </c>
      <c r="D32" s="22" t="s">
        <v>6</v>
      </c>
      <c r="E32" s="22">
        <v>30</v>
      </c>
      <c r="F32" s="22">
        <v>15</v>
      </c>
      <c r="G32" s="65">
        <v>5</v>
      </c>
      <c r="H32" s="22">
        <v>10</v>
      </c>
      <c r="I32" s="22"/>
      <c r="J32" s="151">
        <f>F32/15</f>
        <v>1</v>
      </c>
      <c r="K32" s="151">
        <f>(G32+H32+I32)/15</f>
        <v>1</v>
      </c>
      <c r="L32" s="3"/>
      <c r="M32" s="108"/>
      <c r="N32" s="61"/>
      <c r="O32" s="96"/>
      <c r="P32" s="96"/>
      <c r="Q32" s="96"/>
      <c r="R32" s="96"/>
      <c r="S32" s="96"/>
      <c r="T32" s="96"/>
      <c r="U32" s="96"/>
      <c r="V32" s="97"/>
      <c r="W32" s="97"/>
      <c r="X32" s="90"/>
    </row>
    <row r="33" spans="1:24" ht="18" customHeight="1">
      <c r="A33" s="40">
        <v>22</v>
      </c>
      <c r="B33" s="66" t="s">
        <v>74</v>
      </c>
      <c r="C33" s="65">
        <v>3</v>
      </c>
      <c r="D33" s="65" t="s">
        <v>6</v>
      </c>
      <c r="E33" s="65">
        <v>45</v>
      </c>
      <c r="F33" s="65">
        <v>30</v>
      </c>
      <c r="G33" s="65">
        <v>5</v>
      </c>
      <c r="H33" s="65">
        <v>5</v>
      </c>
      <c r="I33" s="65">
        <v>5</v>
      </c>
      <c r="J33" s="150">
        <f t="shared" si="5"/>
        <v>2</v>
      </c>
      <c r="K33" s="150">
        <f t="shared" si="6"/>
        <v>1</v>
      </c>
      <c r="L33" s="3"/>
      <c r="M33" s="108"/>
      <c r="N33" s="61"/>
      <c r="O33" s="96"/>
      <c r="P33" s="96"/>
      <c r="Q33" s="96"/>
      <c r="R33" s="96"/>
      <c r="S33" s="96"/>
      <c r="T33" s="96"/>
      <c r="U33" s="96"/>
      <c r="V33" s="97"/>
      <c r="W33" s="97"/>
      <c r="X33" s="90"/>
    </row>
    <row r="34" spans="1:24" ht="18" customHeight="1">
      <c r="A34" s="43">
        <v>23</v>
      </c>
      <c r="B34" s="66" t="s">
        <v>97</v>
      </c>
      <c r="C34" s="65">
        <v>6</v>
      </c>
      <c r="D34" s="65" t="s">
        <v>7</v>
      </c>
      <c r="E34" s="65">
        <v>60</v>
      </c>
      <c r="F34" s="65">
        <v>30</v>
      </c>
      <c r="G34" s="65">
        <v>5</v>
      </c>
      <c r="H34" s="65">
        <v>15</v>
      </c>
      <c r="I34" s="65">
        <v>10</v>
      </c>
      <c r="J34" s="150">
        <f t="shared" si="5"/>
        <v>2</v>
      </c>
      <c r="K34" s="150">
        <f t="shared" si="6"/>
        <v>2</v>
      </c>
      <c r="L34" s="3"/>
      <c r="M34" s="108"/>
      <c r="N34" s="61"/>
      <c r="O34" s="96"/>
      <c r="P34" s="96"/>
      <c r="Q34" s="96"/>
      <c r="R34" s="96"/>
      <c r="S34" s="96"/>
      <c r="T34" s="96"/>
      <c r="U34" s="96"/>
      <c r="V34" s="97"/>
      <c r="W34" s="97"/>
      <c r="X34" s="90"/>
    </row>
    <row r="35" spans="1:24" ht="18" customHeight="1">
      <c r="A35" s="42"/>
      <c r="B35" s="70" t="s">
        <v>80</v>
      </c>
      <c r="C35" s="65"/>
      <c r="D35" s="65"/>
      <c r="E35" s="65"/>
      <c r="F35" s="65"/>
      <c r="G35" s="65"/>
      <c r="H35" s="65"/>
      <c r="I35" s="65"/>
      <c r="J35" s="150"/>
      <c r="K35" s="150"/>
      <c r="L35" s="3"/>
      <c r="M35" s="106"/>
      <c r="N35" s="114"/>
      <c r="O35" s="96"/>
      <c r="P35" s="96"/>
      <c r="Q35" s="96"/>
      <c r="R35" s="96"/>
      <c r="S35" s="96"/>
      <c r="T35" s="96"/>
      <c r="U35" s="96"/>
      <c r="V35" s="97"/>
      <c r="W35" s="97"/>
      <c r="X35" s="90"/>
    </row>
    <row r="36" spans="1:24" ht="18" customHeight="1">
      <c r="A36" s="43"/>
      <c r="B36" s="69" t="s">
        <v>37</v>
      </c>
      <c r="C36" s="76"/>
      <c r="D36" s="76"/>
      <c r="E36" s="76"/>
      <c r="F36" s="76"/>
      <c r="G36" s="76"/>
      <c r="H36" s="76"/>
      <c r="I36" s="76"/>
      <c r="J36" s="150"/>
      <c r="K36" s="150"/>
      <c r="L36" s="3"/>
      <c r="M36" s="108"/>
      <c r="N36" s="115"/>
      <c r="O36" s="116"/>
      <c r="P36" s="116"/>
      <c r="Q36" s="116"/>
      <c r="R36" s="116"/>
      <c r="S36" s="116"/>
      <c r="T36" s="116"/>
      <c r="U36" s="116"/>
      <c r="V36" s="97"/>
      <c r="W36" s="97"/>
      <c r="X36" s="90"/>
    </row>
    <row r="37" spans="1:24" ht="18" customHeight="1">
      <c r="A37" s="40">
        <v>24</v>
      </c>
      <c r="B37" s="66" t="s">
        <v>84</v>
      </c>
      <c r="C37" s="65">
        <v>4</v>
      </c>
      <c r="D37" s="65" t="s">
        <v>6</v>
      </c>
      <c r="E37" s="65">
        <v>45</v>
      </c>
      <c r="F37" s="65">
        <v>30</v>
      </c>
      <c r="G37" s="65">
        <v>5</v>
      </c>
      <c r="H37" s="65">
        <v>10</v>
      </c>
      <c r="I37" s="65"/>
      <c r="J37" s="150">
        <f>F37/15</f>
        <v>2</v>
      </c>
      <c r="K37" s="150">
        <f>(G37+H37+I37)/15</f>
        <v>1</v>
      </c>
      <c r="L37" s="3"/>
      <c r="M37" s="108"/>
      <c r="N37" s="61"/>
      <c r="O37" s="96"/>
      <c r="P37" s="96"/>
      <c r="Q37" s="117"/>
      <c r="R37" s="117"/>
      <c r="S37" s="117"/>
      <c r="T37" s="117"/>
      <c r="U37" s="117"/>
      <c r="V37" s="97"/>
      <c r="W37" s="97"/>
      <c r="X37" s="90"/>
    </row>
    <row r="38" spans="1:24" ht="18" customHeight="1">
      <c r="A38" s="42"/>
      <c r="B38" s="69" t="s">
        <v>47</v>
      </c>
      <c r="C38" s="65"/>
      <c r="D38" s="65"/>
      <c r="E38" s="65"/>
      <c r="F38" s="65"/>
      <c r="G38" s="65"/>
      <c r="H38" s="65"/>
      <c r="I38" s="65"/>
      <c r="J38" s="150"/>
      <c r="K38" s="150"/>
      <c r="L38" s="3"/>
      <c r="M38" s="106"/>
      <c r="N38" s="118"/>
      <c r="O38" s="117"/>
      <c r="P38" s="117"/>
      <c r="Q38" s="117"/>
      <c r="R38" s="117"/>
      <c r="S38" s="117"/>
      <c r="T38" s="117"/>
      <c r="U38" s="117"/>
      <c r="V38" s="97"/>
      <c r="W38" s="97"/>
      <c r="X38" s="90"/>
    </row>
    <row r="39" spans="1:24" ht="18" customHeight="1">
      <c r="A39" s="42"/>
      <c r="B39" s="70" t="s">
        <v>65</v>
      </c>
      <c r="C39" s="76"/>
      <c r="D39" s="76"/>
      <c r="E39" s="76"/>
      <c r="F39" s="76"/>
      <c r="G39" s="76"/>
      <c r="H39" s="76"/>
      <c r="I39" s="76"/>
      <c r="J39" s="150"/>
      <c r="K39" s="150"/>
      <c r="L39" s="3"/>
      <c r="M39" s="106"/>
      <c r="N39" s="119"/>
      <c r="O39" s="120"/>
      <c r="P39" s="120"/>
      <c r="Q39" s="120"/>
      <c r="R39" s="120"/>
      <c r="S39" s="120"/>
      <c r="T39" s="120"/>
      <c r="U39" s="120"/>
      <c r="V39" s="97"/>
      <c r="W39" s="97"/>
      <c r="X39" s="90"/>
    </row>
    <row r="40" spans="1:24" ht="18" customHeight="1">
      <c r="A40" s="41"/>
      <c r="B40" s="34" t="s">
        <v>10</v>
      </c>
      <c r="C40" s="25">
        <f>SUM(C28:C39)</f>
        <v>29</v>
      </c>
      <c r="D40" s="25"/>
      <c r="E40" s="25">
        <f aca="true" t="shared" si="7" ref="E40:K40">SUM(E28:E39)</f>
        <v>360</v>
      </c>
      <c r="F40" s="25">
        <f t="shared" si="7"/>
        <v>165</v>
      </c>
      <c r="G40" s="25">
        <f t="shared" si="7"/>
        <v>45</v>
      </c>
      <c r="H40" s="25">
        <f t="shared" si="7"/>
        <v>125</v>
      </c>
      <c r="I40" s="25">
        <f t="shared" si="7"/>
        <v>25</v>
      </c>
      <c r="J40" s="156">
        <f t="shared" si="7"/>
        <v>11</v>
      </c>
      <c r="K40" s="156">
        <f t="shared" si="7"/>
        <v>13</v>
      </c>
      <c r="L40" s="3"/>
      <c r="M40" s="102"/>
      <c r="N40" s="103"/>
      <c r="O40" s="104"/>
      <c r="P40" s="104"/>
      <c r="Q40" s="104"/>
      <c r="R40" s="104"/>
      <c r="S40" s="104"/>
      <c r="T40" s="104"/>
      <c r="U40" s="104"/>
      <c r="V40" s="105"/>
      <c r="W40" s="105"/>
      <c r="X40" s="90"/>
    </row>
    <row r="41" spans="1:24" ht="18" customHeight="1">
      <c r="A41" s="42"/>
      <c r="B41" s="166" t="s">
        <v>19</v>
      </c>
      <c r="C41" s="166"/>
      <c r="D41" s="166"/>
      <c r="E41" s="166"/>
      <c r="F41" s="166"/>
      <c r="G41" s="166"/>
      <c r="H41" s="166"/>
      <c r="I41" s="166"/>
      <c r="J41" s="166"/>
      <c r="K41" s="166"/>
      <c r="L41" s="3"/>
      <c r="M41" s="106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90"/>
    </row>
    <row r="42" spans="1:24" ht="18" customHeight="1">
      <c r="A42" s="40">
        <v>25</v>
      </c>
      <c r="B42" s="32" t="s">
        <v>101</v>
      </c>
      <c r="C42" s="65">
        <v>4</v>
      </c>
      <c r="D42" s="65" t="s">
        <v>7</v>
      </c>
      <c r="E42" s="65">
        <v>45</v>
      </c>
      <c r="F42" s="65"/>
      <c r="G42" s="65"/>
      <c r="H42" s="65">
        <v>45</v>
      </c>
      <c r="I42" s="65"/>
      <c r="J42" s="150">
        <f aca="true" t="shared" si="8" ref="J42:J48">F42/15</f>
        <v>0</v>
      </c>
      <c r="K42" s="150">
        <f aca="true" t="shared" si="9" ref="K42:K50">(G42+H42+I42)/15</f>
        <v>3</v>
      </c>
      <c r="L42" s="3"/>
      <c r="M42" s="108"/>
      <c r="N42" s="61"/>
      <c r="O42" s="96"/>
      <c r="P42" s="96"/>
      <c r="Q42" s="96"/>
      <c r="R42" s="96"/>
      <c r="S42" s="96"/>
      <c r="T42" s="96"/>
      <c r="U42" s="96"/>
      <c r="V42" s="97"/>
      <c r="W42" s="97"/>
      <c r="X42" s="90"/>
    </row>
    <row r="43" spans="1:24" ht="18" customHeight="1">
      <c r="A43" s="40">
        <v>26</v>
      </c>
      <c r="B43" s="33" t="s">
        <v>20</v>
      </c>
      <c r="C43" s="65">
        <v>6</v>
      </c>
      <c r="D43" s="65" t="s">
        <v>7</v>
      </c>
      <c r="E43" s="65">
        <v>60</v>
      </c>
      <c r="F43" s="65">
        <v>30</v>
      </c>
      <c r="G43" s="65">
        <v>15</v>
      </c>
      <c r="H43" s="65">
        <v>5</v>
      </c>
      <c r="I43" s="65">
        <v>10</v>
      </c>
      <c r="J43" s="150">
        <f t="shared" si="8"/>
        <v>2</v>
      </c>
      <c r="K43" s="150">
        <f t="shared" si="9"/>
        <v>2</v>
      </c>
      <c r="L43" s="3"/>
      <c r="M43" s="108"/>
      <c r="N43" s="61"/>
      <c r="O43" s="96"/>
      <c r="P43" s="96"/>
      <c r="Q43" s="110"/>
      <c r="R43" s="96"/>
      <c r="S43" s="110"/>
      <c r="T43" s="96"/>
      <c r="U43" s="96"/>
      <c r="V43" s="97"/>
      <c r="W43" s="97"/>
      <c r="X43" s="90"/>
    </row>
    <row r="44" spans="1:24" ht="18" customHeight="1">
      <c r="A44" s="40">
        <v>27</v>
      </c>
      <c r="B44" s="33" t="s">
        <v>59</v>
      </c>
      <c r="C44" s="65">
        <v>2</v>
      </c>
      <c r="D44" s="65" t="s">
        <v>6</v>
      </c>
      <c r="E44" s="65">
        <v>30</v>
      </c>
      <c r="F44" s="65">
        <v>15</v>
      </c>
      <c r="G44" s="65">
        <v>5</v>
      </c>
      <c r="H44" s="65">
        <v>5</v>
      </c>
      <c r="I44" s="65">
        <v>5</v>
      </c>
      <c r="J44" s="150">
        <f>F44/15</f>
        <v>1</v>
      </c>
      <c r="K44" s="150">
        <f>(G44+H44+I44)/15</f>
        <v>1</v>
      </c>
      <c r="L44" s="3"/>
      <c r="M44" s="108"/>
      <c r="N44" s="61"/>
      <c r="O44" s="96"/>
      <c r="P44" s="96"/>
      <c r="Q44" s="110"/>
      <c r="R44" s="96"/>
      <c r="S44" s="110"/>
      <c r="T44" s="96"/>
      <c r="U44" s="96"/>
      <c r="V44" s="97"/>
      <c r="W44" s="97"/>
      <c r="X44" s="90"/>
    </row>
    <row r="45" spans="1:24" ht="18" customHeight="1">
      <c r="A45" s="40">
        <v>28</v>
      </c>
      <c r="B45" s="33" t="s">
        <v>112</v>
      </c>
      <c r="C45" s="65">
        <v>6</v>
      </c>
      <c r="D45" s="65" t="s">
        <v>7</v>
      </c>
      <c r="E45" s="65">
        <v>60</v>
      </c>
      <c r="F45" s="65">
        <v>30</v>
      </c>
      <c r="G45" s="65">
        <v>10</v>
      </c>
      <c r="H45" s="65">
        <v>15</v>
      </c>
      <c r="I45" s="65">
        <v>5</v>
      </c>
      <c r="J45" s="150">
        <f t="shared" si="8"/>
        <v>2</v>
      </c>
      <c r="K45" s="150">
        <f t="shared" si="9"/>
        <v>2</v>
      </c>
      <c r="L45" s="3"/>
      <c r="M45" s="108"/>
      <c r="N45" s="61"/>
      <c r="O45" s="96"/>
      <c r="P45" s="96"/>
      <c r="Q45" s="96"/>
      <c r="R45" s="96"/>
      <c r="S45" s="96"/>
      <c r="T45" s="96"/>
      <c r="U45" s="96"/>
      <c r="V45" s="97"/>
      <c r="W45" s="97"/>
      <c r="X45" s="90"/>
    </row>
    <row r="46" spans="1:24" ht="18" customHeight="1">
      <c r="A46" s="40">
        <v>29</v>
      </c>
      <c r="B46" s="21" t="s">
        <v>113</v>
      </c>
      <c r="C46" s="65">
        <v>6</v>
      </c>
      <c r="D46" s="65" t="s">
        <v>7</v>
      </c>
      <c r="E46" s="65">
        <v>60</v>
      </c>
      <c r="F46" s="65">
        <v>30</v>
      </c>
      <c r="G46" s="65">
        <v>10</v>
      </c>
      <c r="H46" s="65">
        <v>15</v>
      </c>
      <c r="I46" s="65">
        <v>5</v>
      </c>
      <c r="J46" s="150">
        <f t="shared" si="8"/>
        <v>2</v>
      </c>
      <c r="K46" s="150">
        <f t="shared" si="9"/>
        <v>2</v>
      </c>
      <c r="L46" s="3"/>
      <c r="M46" s="108"/>
      <c r="N46" s="61"/>
      <c r="O46" s="96"/>
      <c r="P46" s="96"/>
      <c r="Q46" s="96"/>
      <c r="R46" s="96"/>
      <c r="S46" s="96"/>
      <c r="T46" s="96"/>
      <c r="U46" s="96"/>
      <c r="V46" s="97"/>
      <c r="W46" s="97"/>
      <c r="X46" s="90"/>
    </row>
    <row r="47" spans="1:24" ht="18" customHeight="1">
      <c r="A47" s="40">
        <v>30</v>
      </c>
      <c r="B47" s="21" t="s">
        <v>88</v>
      </c>
      <c r="C47" s="65">
        <v>2</v>
      </c>
      <c r="D47" s="65" t="s">
        <v>6</v>
      </c>
      <c r="E47" s="65">
        <v>30</v>
      </c>
      <c r="F47" s="65"/>
      <c r="G47" s="65">
        <v>10</v>
      </c>
      <c r="H47" s="65">
        <v>20</v>
      </c>
      <c r="I47" s="65"/>
      <c r="J47" s="150">
        <f t="shared" si="8"/>
        <v>0</v>
      </c>
      <c r="K47" s="150">
        <f>(G47+H47+I47)/15</f>
        <v>2</v>
      </c>
      <c r="L47" s="3"/>
      <c r="M47" s="108"/>
      <c r="N47" s="61"/>
      <c r="O47" s="96"/>
      <c r="P47" s="96"/>
      <c r="Q47" s="96"/>
      <c r="R47" s="96"/>
      <c r="S47" s="96"/>
      <c r="T47" s="96"/>
      <c r="U47" s="96"/>
      <c r="V47" s="97"/>
      <c r="W47" s="97"/>
      <c r="X47" s="90"/>
    </row>
    <row r="48" spans="1:24" ht="18" customHeight="1">
      <c r="A48" s="40">
        <v>31</v>
      </c>
      <c r="B48" s="83" t="s">
        <v>114</v>
      </c>
      <c r="C48" s="68">
        <v>3</v>
      </c>
      <c r="D48" s="68" t="s">
        <v>6</v>
      </c>
      <c r="E48" s="68">
        <v>45</v>
      </c>
      <c r="F48" s="68">
        <v>30</v>
      </c>
      <c r="G48" s="68">
        <v>10</v>
      </c>
      <c r="H48" s="68">
        <v>5</v>
      </c>
      <c r="I48" s="68"/>
      <c r="J48" s="150">
        <f t="shared" si="8"/>
        <v>2</v>
      </c>
      <c r="K48" s="150">
        <f t="shared" si="9"/>
        <v>1</v>
      </c>
      <c r="L48" s="3"/>
      <c r="M48" s="108"/>
      <c r="N48" s="116"/>
      <c r="O48" s="100"/>
      <c r="P48" s="100"/>
      <c r="Q48" s="100"/>
      <c r="R48" s="100"/>
      <c r="S48" s="100"/>
      <c r="T48" s="100"/>
      <c r="U48" s="100"/>
      <c r="V48" s="97"/>
      <c r="W48" s="97"/>
      <c r="X48" s="90"/>
    </row>
    <row r="49" spans="1:24" ht="18" customHeight="1">
      <c r="A49" s="40">
        <v>32</v>
      </c>
      <c r="B49" s="84" t="s">
        <v>66</v>
      </c>
      <c r="C49" s="65">
        <v>1</v>
      </c>
      <c r="D49" s="65" t="s">
        <v>6</v>
      </c>
      <c r="E49" s="65">
        <v>15</v>
      </c>
      <c r="F49" s="65">
        <v>15</v>
      </c>
      <c r="G49" s="65"/>
      <c r="H49" s="65"/>
      <c r="I49" s="65"/>
      <c r="J49" s="150">
        <f>F49/15</f>
        <v>1</v>
      </c>
      <c r="K49" s="150">
        <f t="shared" si="9"/>
        <v>0</v>
      </c>
      <c r="L49" s="3"/>
      <c r="M49" s="108"/>
      <c r="N49" s="116"/>
      <c r="O49" s="100"/>
      <c r="P49" s="100"/>
      <c r="Q49" s="100"/>
      <c r="R49" s="100"/>
      <c r="S49" s="100"/>
      <c r="T49" s="100"/>
      <c r="U49" s="100"/>
      <c r="V49" s="97"/>
      <c r="W49" s="97"/>
      <c r="X49" s="90"/>
    </row>
    <row r="50" spans="1:24" ht="18" customHeight="1">
      <c r="A50" s="40">
        <v>33</v>
      </c>
      <c r="B50" s="67" t="s">
        <v>100</v>
      </c>
      <c r="C50" s="65">
        <v>1</v>
      </c>
      <c r="D50" s="65" t="s">
        <v>6</v>
      </c>
      <c r="E50" s="65">
        <v>15</v>
      </c>
      <c r="F50" s="65">
        <v>15</v>
      </c>
      <c r="G50" s="65"/>
      <c r="H50" s="65"/>
      <c r="I50" s="65"/>
      <c r="J50" s="150">
        <f>F50/15</f>
        <v>1</v>
      </c>
      <c r="K50" s="150">
        <f t="shared" si="9"/>
        <v>0</v>
      </c>
      <c r="L50" s="3"/>
      <c r="M50" s="108"/>
      <c r="N50" s="116"/>
      <c r="O50" s="100"/>
      <c r="P50" s="100"/>
      <c r="Q50" s="100"/>
      <c r="R50" s="100"/>
      <c r="S50" s="100"/>
      <c r="T50" s="100"/>
      <c r="U50" s="100"/>
      <c r="V50" s="97"/>
      <c r="W50" s="97"/>
      <c r="X50" s="90"/>
    </row>
    <row r="51" spans="1:24" ht="18" customHeight="1">
      <c r="A51" s="40"/>
      <c r="B51" s="47" t="s">
        <v>73</v>
      </c>
      <c r="C51" s="50"/>
      <c r="D51" s="50"/>
      <c r="E51" s="50"/>
      <c r="F51" s="50"/>
      <c r="G51" s="50"/>
      <c r="H51" s="50"/>
      <c r="I51" s="50"/>
      <c r="J51" s="161"/>
      <c r="K51" s="161"/>
      <c r="L51" s="3"/>
      <c r="M51" s="108"/>
      <c r="N51" s="116"/>
      <c r="O51" s="100"/>
      <c r="P51" s="100"/>
      <c r="Q51" s="100"/>
      <c r="R51" s="100"/>
      <c r="S51" s="100"/>
      <c r="T51" s="100"/>
      <c r="U51" s="100"/>
      <c r="V51" s="97"/>
      <c r="W51" s="97"/>
      <c r="X51" s="90"/>
    </row>
    <row r="52" spans="1:24" ht="18" customHeight="1">
      <c r="A52" s="45"/>
      <c r="B52" s="39" t="s">
        <v>36</v>
      </c>
      <c r="C52" s="50"/>
      <c r="D52" s="50"/>
      <c r="E52" s="50"/>
      <c r="F52" s="50"/>
      <c r="G52" s="50"/>
      <c r="H52" s="50"/>
      <c r="I52" s="50"/>
      <c r="J52" s="161"/>
      <c r="K52" s="161"/>
      <c r="L52" s="3"/>
      <c r="M52" s="108"/>
      <c r="N52" s="116"/>
      <c r="O52" s="100"/>
      <c r="P52" s="100"/>
      <c r="Q52" s="100"/>
      <c r="R52" s="100"/>
      <c r="S52" s="100"/>
      <c r="T52" s="100"/>
      <c r="U52" s="100"/>
      <c r="V52" s="97"/>
      <c r="W52" s="97"/>
      <c r="X52" s="90"/>
    </row>
    <row r="53" spans="1:24" ht="18" customHeight="1">
      <c r="A53" s="51"/>
      <c r="B53" s="34" t="s">
        <v>10</v>
      </c>
      <c r="C53" s="25">
        <f>SUM(C42:C51)</f>
        <v>31</v>
      </c>
      <c r="D53" s="25"/>
      <c r="E53" s="25">
        <f aca="true" t="shared" si="10" ref="E53:K53">SUM(E42:E51)</f>
        <v>360</v>
      </c>
      <c r="F53" s="25">
        <f t="shared" si="10"/>
        <v>165</v>
      </c>
      <c r="G53" s="25">
        <f t="shared" si="10"/>
        <v>60</v>
      </c>
      <c r="H53" s="25">
        <f t="shared" si="10"/>
        <v>110</v>
      </c>
      <c r="I53" s="25">
        <f t="shared" si="10"/>
        <v>25</v>
      </c>
      <c r="J53" s="156">
        <f t="shared" si="10"/>
        <v>11</v>
      </c>
      <c r="K53" s="156">
        <f t="shared" si="10"/>
        <v>13</v>
      </c>
      <c r="L53" s="3"/>
      <c r="M53" s="121"/>
      <c r="N53" s="103"/>
      <c r="O53" s="104"/>
      <c r="P53" s="104"/>
      <c r="Q53" s="104"/>
      <c r="R53" s="104"/>
      <c r="S53" s="104"/>
      <c r="T53" s="104"/>
      <c r="U53" s="104"/>
      <c r="V53" s="105"/>
      <c r="W53" s="105"/>
      <c r="X53" s="90"/>
    </row>
    <row r="54" spans="1:24" ht="73.5" customHeight="1">
      <c r="A54" s="164" t="s">
        <v>79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3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90"/>
    </row>
    <row r="55" spans="1:25" ht="41.25" customHeight="1">
      <c r="A55" s="24"/>
      <c r="B55" s="30" t="s">
        <v>0</v>
      </c>
      <c r="C55" s="30" t="s">
        <v>1</v>
      </c>
      <c r="D55" s="30" t="s">
        <v>52</v>
      </c>
      <c r="E55" s="30" t="s">
        <v>2</v>
      </c>
      <c r="F55" s="30" t="s">
        <v>3</v>
      </c>
      <c r="G55" s="30" t="s">
        <v>53</v>
      </c>
      <c r="H55" s="30" t="s">
        <v>54</v>
      </c>
      <c r="I55" s="30" t="s">
        <v>55</v>
      </c>
      <c r="J55" s="30" t="s">
        <v>56</v>
      </c>
      <c r="K55" s="52" t="s">
        <v>29</v>
      </c>
      <c r="M55" s="122"/>
      <c r="N55" s="88"/>
      <c r="O55" s="88"/>
      <c r="P55" s="88"/>
      <c r="Q55" s="88"/>
      <c r="R55" s="88"/>
      <c r="S55" s="88"/>
      <c r="T55" s="88"/>
      <c r="U55" s="88"/>
      <c r="V55" s="88"/>
      <c r="W55" s="89"/>
      <c r="X55" s="123"/>
      <c r="Y55"/>
    </row>
    <row r="56" spans="1:53" ht="18" customHeight="1">
      <c r="A56" s="26"/>
      <c r="B56" s="166" t="s">
        <v>22</v>
      </c>
      <c r="C56" s="166"/>
      <c r="D56" s="166"/>
      <c r="E56" s="166"/>
      <c r="F56" s="166"/>
      <c r="G56" s="166"/>
      <c r="H56" s="166"/>
      <c r="I56" s="166"/>
      <c r="J56" s="166"/>
      <c r="K56" s="166"/>
      <c r="L56" s="3"/>
      <c r="M56" s="93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" customHeight="1">
      <c r="A57" s="62">
        <v>34</v>
      </c>
      <c r="B57" s="66" t="s">
        <v>21</v>
      </c>
      <c r="C57" s="65">
        <v>6</v>
      </c>
      <c r="D57" s="65" t="s">
        <v>7</v>
      </c>
      <c r="E57" s="65">
        <v>60</v>
      </c>
      <c r="F57" s="65">
        <v>30</v>
      </c>
      <c r="G57" s="65">
        <v>10</v>
      </c>
      <c r="H57" s="65">
        <v>20</v>
      </c>
      <c r="I57" s="65"/>
      <c r="J57" s="150">
        <f aca="true" t="shared" si="11" ref="J57:J62">F57/15</f>
        <v>2</v>
      </c>
      <c r="K57" s="151">
        <f aca="true" t="shared" si="12" ref="K57:K62">(G57+H57+I57)/15</f>
        <v>2</v>
      </c>
      <c r="L57" s="3"/>
      <c r="M57" s="93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" customHeight="1">
      <c r="A58" s="62">
        <v>35</v>
      </c>
      <c r="B58" s="78" t="s">
        <v>40</v>
      </c>
      <c r="C58" s="65">
        <v>3</v>
      </c>
      <c r="D58" s="65" t="s">
        <v>7</v>
      </c>
      <c r="E58" s="65">
        <v>45</v>
      </c>
      <c r="F58" s="65">
        <v>15</v>
      </c>
      <c r="G58" s="65">
        <v>10</v>
      </c>
      <c r="H58" s="65">
        <v>20</v>
      </c>
      <c r="I58" s="65"/>
      <c r="J58" s="150">
        <f t="shared" si="11"/>
        <v>1</v>
      </c>
      <c r="K58" s="151">
        <f t="shared" si="12"/>
        <v>2</v>
      </c>
      <c r="L58" s="3"/>
      <c r="M58" s="124"/>
      <c r="N58" s="125"/>
      <c r="O58" s="96"/>
      <c r="P58" s="96"/>
      <c r="Q58" s="96"/>
      <c r="R58" s="96"/>
      <c r="S58" s="96"/>
      <c r="T58" s="96"/>
      <c r="U58" s="96"/>
      <c r="V58" s="97"/>
      <c r="W58" s="97"/>
      <c r="X58" s="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" customHeight="1">
      <c r="A59" s="62">
        <v>36</v>
      </c>
      <c r="B59" s="66" t="s">
        <v>81</v>
      </c>
      <c r="C59" s="65">
        <v>2</v>
      </c>
      <c r="D59" s="65" t="s">
        <v>6</v>
      </c>
      <c r="E59" s="65">
        <v>30</v>
      </c>
      <c r="F59" s="65">
        <v>15</v>
      </c>
      <c r="G59" s="65">
        <v>5</v>
      </c>
      <c r="H59" s="65">
        <v>10</v>
      </c>
      <c r="I59" s="65"/>
      <c r="J59" s="150">
        <f t="shared" si="11"/>
        <v>1</v>
      </c>
      <c r="K59" s="151">
        <f t="shared" si="12"/>
        <v>1</v>
      </c>
      <c r="L59" s="3"/>
      <c r="M59" s="124"/>
      <c r="N59" s="125"/>
      <c r="O59" s="96"/>
      <c r="P59" s="96"/>
      <c r="Q59" s="96"/>
      <c r="R59" s="96"/>
      <c r="S59" s="96"/>
      <c r="T59" s="96"/>
      <c r="U59" s="96"/>
      <c r="V59" s="97"/>
      <c r="W59" s="97"/>
      <c r="X59" s="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" customHeight="1">
      <c r="A60" s="62">
        <v>37</v>
      </c>
      <c r="B60" s="66" t="s">
        <v>61</v>
      </c>
      <c r="C60" s="65">
        <v>3</v>
      </c>
      <c r="D60" s="65" t="s">
        <v>6</v>
      </c>
      <c r="E60" s="65">
        <v>45</v>
      </c>
      <c r="F60" s="65">
        <v>15</v>
      </c>
      <c r="G60" s="65">
        <v>10</v>
      </c>
      <c r="H60" s="65">
        <v>20</v>
      </c>
      <c r="I60" s="65"/>
      <c r="J60" s="150">
        <f t="shared" si="11"/>
        <v>1</v>
      </c>
      <c r="K60" s="152">
        <f t="shared" si="12"/>
        <v>2</v>
      </c>
      <c r="L60" s="3"/>
      <c r="M60" s="124"/>
      <c r="N60" s="125"/>
      <c r="O60" s="96"/>
      <c r="P60" s="96"/>
      <c r="Q60" s="96"/>
      <c r="R60" s="96"/>
      <c r="S60" s="96"/>
      <c r="T60" s="96"/>
      <c r="U60" s="96"/>
      <c r="V60" s="97"/>
      <c r="W60" s="97"/>
      <c r="X60" s="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24" s="86" customFormat="1" ht="18" customHeight="1">
      <c r="A61" s="62">
        <v>38</v>
      </c>
      <c r="B61" s="66" t="s">
        <v>23</v>
      </c>
      <c r="C61" s="65">
        <v>2</v>
      </c>
      <c r="D61" s="65" t="s">
        <v>6</v>
      </c>
      <c r="E61" s="65">
        <v>30</v>
      </c>
      <c r="F61" s="65">
        <v>15</v>
      </c>
      <c r="G61" s="65">
        <v>5</v>
      </c>
      <c r="H61" s="65">
        <v>10</v>
      </c>
      <c r="I61" s="65"/>
      <c r="J61" s="150">
        <f t="shared" si="11"/>
        <v>1</v>
      </c>
      <c r="K61" s="151">
        <f t="shared" si="12"/>
        <v>1</v>
      </c>
      <c r="L61" s="85"/>
      <c r="M61" s="126"/>
      <c r="N61" s="127"/>
      <c r="O61" s="128"/>
      <c r="P61" s="128"/>
      <c r="Q61" s="128"/>
      <c r="R61" s="128"/>
      <c r="S61" s="128"/>
      <c r="T61" s="128"/>
      <c r="U61" s="128"/>
      <c r="V61" s="129"/>
      <c r="W61" s="129"/>
      <c r="X61" s="130"/>
    </row>
    <row r="62" spans="1:53" ht="18" customHeight="1">
      <c r="A62" s="40">
        <v>39</v>
      </c>
      <c r="B62" s="66" t="s">
        <v>68</v>
      </c>
      <c r="C62" s="68">
        <v>6</v>
      </c>
      <c r="D62" s="68" t="s">
        <v>7</v>
      </c>
      <c r="E62" s="68">
        <v>60</v>
      </c>
      <c r="F62" s="68">
        <v>30</v>
      </c>
      <c r="G62" s="68">
        <v>10</v>
      </c>
      <c r="H62" s="68">
        <v>15</v>
      </c>
      <c r="I62" s="68">
        <v>5</v>
      </c>
      <c r="J62" s="150">
        <f t="shared" si="11"/>
        <v>2</v>
      </c>
      <c r="K62" s="151">
        <f t="shared" si="12"/>
        <v>2</v>
      </c>
      <c r="L62" s="3"/>
      <c r="M62" s="124"/>
      <c r="N62" s="61"/>
      <c r="O62" s="100"/>
      <c r="P62" s="100"/>
      <c r="Q62" s="100"/>
      <c r="R62" s="100"/>
      <c r="S62" s="100"/>
      <c r="T62" s="100"/>
      <c r="U62" s="100"/>
      <c r="V62" s="97"/>
      <c r="W62" s="97"/>
      <c r="X62" s="123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" customHeight="1">
      <c r="A63" s="62"/>
      <c r="B63" s="69" t="s">
        <v>64</v>
      </c>
      <c r="C63" s="68"/>
      <c r="D63" s="68"/>
      <c r="E63" s="68"/>
      <c r="F63" s="68"/>
      <c r="G63" s="68"/>
      <c r="H63" s="68"/>
      <c r="I63" s="68"/>
      <c r="J63" s="150"/>
      <c r="K63" s="151"/>
      <c r="L63" s="3"/>
      <c r="M63" s="131"/>
      <c r="N63" s="115"/>
      <c r="O63" s="100"/>
      <c r="P63" s="100"/>
      <c r="Q63" s="100"/>
      <c r="R63" s="100"/>
      <c r="S63" s="100"/>
      <c r="T63" s="100"/>
      <c r="U63" s="100"/>
      <c r="V63" s="97"/>
      <c r="W63" s="97"/>
      <c r="X63" s="12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" customHeight="1">
      <c r="A64" s="62"/>
      <c r="B64" s="70" t="s">
        <v>39</v>
      </c>
      <c r="C64" s="76"/>
      <c r="D64" s="76"/>
      <c r="E64" s="76"/>
      <c r="F64" s="76"/>
      <c r="G64" s="76"/>
      <c r="H64" s="76"/>
      <c r="I64" s="76"/>
      <c r="J64" s="150"/>
      <c r="K64" s="151"/>
      <c r="L64" s="3"/>
      <c r="M64" s="124"/>
      <c r="N64" s="114"/>
      <c r="O64" s="116"/>
      <c r="P64" s="116"/>
      <c r="Q64" s="116"/>
      <c r="R64" s="116"/>
      <c r="S64" s="116"/>
      <c r="T64" s="116"/>
      <c r="U64" s="116"/>
      <c r="V64" s="97"/>
      <c r="W64" s="97"/>
      <c r="X64" s="123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" customHeight="1">
      <c r="A65" s="62">
        <v>40</v>
      </c>
      <c r="B65" s="66" t="s">
        <v>98</v>
      </c>
      <c r="C65" s="65">
        <v>4</v>
      </c>
      <c r="D65" s="65" t="s">
        <v>6</v>
      </c>
      <c r="E65" s="65">
        <v>45</v>
      </c>
      <c r="F65" s="65">
        <v>15</v>
      </c>
      <c r="G65" s="65">
        <v>10</v>
      </c>
      <c r="H65" s="65">
        <v>20</v>
      </c>
      <c r="I65" s="65"/>
      <c r="J65" s="150">
        <f>F65/15</f>
        <v>1</v>
      </c>
      <c r="K65" s="151">
        <f>(G65+H65+I65)/15</f>
        <v>2</v>
      </c>
      <c r="L65" s="3"/>
      <c r="M65" s="124"/>
      <c r="N65" s="61"/>
      <c r="O65" s="96"/>
      <c r="P65" s="96"/>
      <c r="Q65" s="96"/>
      <c r="R65" s="96"/>
      <c r="S65" s="96"/>
      <c r="T65" s="96"/>
      <c r="U65" s="96"/>
      <c r="V65" s="97"/>
      <c r="W65" s="97"/>
      <c r="X65" s="123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" customHeight="1">
      <c r="A66" s="62"/>
      <c r="B66" s="75" t="s">
        <v>58</v>
      </c>
      <c r="C66" s="65"/>
      <c r="D66" s="65"/>
      <c r="E66" s="65"/>
      <c r="F66" s="65"/>
      <c r="G66" s="65"/>
      <c r="H66" s="65"/>
      <c r="I66" s="65"/>
      <c r="J66" s="150"/>
      <c r="K66" s="151"/>
      <c r="L66" s="3"/>
      <c r="M66" s="124"/>
      <c r="N66" s="114"/>
      <c r="O66" s="96"/>
      <c r="P66" s="96"/>
      <c r="Q66" s="96"/>
      <c r="R66" s="96"/>
      <c r="S66" s="96"/>
      <c r="T66" s="96"/>
      <c r="U66" s="96"/>
      <c r="V66" s="97"/>
      <c r="W66" s="97"/>
      <c r="X66" s="123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" customHeight="1">
      <c r="A67" s="62"/>
      <c r="B67" s="81" t="s">
        <v>92</v>
      </c>
      <c r="C67" s="65"/>
      <c r="D67" s="65"/>
      <c r="E67" s="65"/>
      <c r="F67" s="65"/>
      <c r="G67" s="65"/>
      <c r="H67" s="65"/>
      <c r="I67" s="65"/>
      <c r="J67" s="150"/>
      <c r="K67" s="151"/>
      <c r="L67" s="3"/>
      <c r="M67" s="124"/>
      <c r="N67" s="114"/>
      <c r="O67" s="96"/>
      <c r="P67" s="96"/>
      <c r="Q67" s="96"/>
      <c r="R67" s="96"/>
      <c r="S67" s="96"/>
      <c r="T67" s="96"/>
      <c r="U67" s="96"/>
      <c r="V67" s="97"/>
      <c r="W67" s="97"/>
      <c r="X67" s="123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" customHeight="1">
      <c r="A68" s="40">
        <v>41</v>
      </c>
      <c r="B68" s="66" t="s">
        <v>82</v>
      </c>
      <c r="C68" s="65">
        <v>2</v>
      </c>
      <c r="D68" s="65" t="s">
        <v>6</v>
      </c>
      <c r="E68" s="65">
        <v>30</v>
      </c>
      <c r="F68" s="65">
        <v>15</v>
      </c>
      <c r="G68" s="65">
        <v>5</v>
      </c>
      <c r="H68" s="65">
        <v>10</v>
      </c>
      <c r="I68" s="65"/>
      <c r="J68" s="150">
        <f>F68/15</f>
        <v>1</v>
      </c>
      <c r="K68" s="150">
        <f>(G68+H68+I68)/15</f>
        <v>1</v>
      </c>
      <c r="L68" s="3"/>
      <c r="M68" s="124"/>
      <c r="N68" s="114"/>
      <c r="O68" s="96"/>
      <c r="P68" s="96"/>
      <c r="Q68" s="96"/>
      <c r="R68" s="96"/>
      <c r="S68" s="96"/>
      <c r="T68" s="96"/>
      <c r="U68" s="96"/>
      <c r="V68" s="97"/>
      <c r="W68" s="97"/>
      <c r="X68" s="123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" customHeight="1">
      <c r="A69" s="45"/>
      <c r="B69" s="70" t="s">
        <v>75</v>
      </c>
      <c r="C69" s="65"/>
      <c r="D69" s="65"/>
      <c r="E69" s="65"/>
      <c r="F69" s="65"/>
      <c r="G69" s="65"/>
      <c r="H69" s="65"/>
      <c r="I69" s="65"/>
      <c r="J69" s="150"/>
      <c r="K69" s="150"/>
      <c r="L69" s="3"/>
      <c r="M69" s="124"/>
      <c r="N69" s="114"/>
      <c r="O69" s="96"/>
      <c r="P69" s="96"/>
      <c r="Q69" s="96"/>
      <c r="R69" s="96"/>
      <c r="S69" s="96"/>
      <c r="T69" s="96"/>
      <c r="U69" s="96"/>
      <c r="V69" s="97"/>
      <c r="W69" s="97"/>
      <c r="X69" s="123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" customHeight="1">
      <c r="A70" s="45"/>
      <c r="B70" s="79" t="s">
        <v>76</v>
      </c>
      <c r="C70" s="76"/>
      <c r="D70" s="76"/>
      <c r="E70" s="76"/>
      <c r="F70" s="76"/>
      <c r="G70" s="76"/>
      <c r="H70" s="76"/>
      <c r="I70" s="76"/>
      <c r="J70" s="150"/>
      <c r="K70" s="150"/>
      <c r="L70" s="3"/>
      <c r="M70" s="108"/>
      <c r="N70" s="132"/>
      <c r="O70" s="120"/>
      <c r="P70" s="120"/>
      <c r="Q70" s="120"/>
      <c r="R70" s="120"/>
      <c r="S70" s="120"/>
      <c r="T70" s="120"/>
      <c r="U70" s="120"/>
      <c r="V70" s="133"/>
      <c r="W70" s="133"/>
      <c r="X70" s="46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" customHeight="1">
      <c r="A71" s="40">
        <v>42</v>
      </c>
      <c r="B71" s="31" t="s">
        <v>24</v>
      </c>
      <c r="C71" s="22">
        <v>2</v>
      </c>
      <c r="D71" s="22" t="s">
        <v>6</v>
      </c>
      <c r="E71" s="22">
        <v>30</v>
      </c>
      <c r="F71" s="22">
        <v>30</v>
      </c>
      <c r="G71" s="22"/>
      <c r="H71" s="22"/>
      <c r="I71" s="22"/>
      <c r="J71" s="151">
        <f>F71/15</f>
        <v>2</v>
      </c>
      <c r="K71" s="151">
        <f>(G71+H71+I71)/15</f>
        <v>0</v>
      </c>
      <c r="L71" s="3"/>
      <c r="M71" s="106"/>
      <c r="N71" s="116"/>
      <c r="O71" s="96"/>
      <c r="P71" s="96"/>
      <c r="Q71" s="96"/>
      <c r="R71" s="96"/>
      <c r="S71" s="96"/>
      <c r="T71" s="96"/>
      <c r="U71" s="96"/>
      <c r="V71" s="133"/>
      <c r="W71" s="133"/>
      <c r="X71" s="4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" customHeight="1">
      <c r="A72" s="64"/>
      <c r="B72" s="36" t="s">
        <v>10</v>
      </c>
      <c r="C72" s="37">
        <f>SUM(C57:C71)</f>
        <v>30</v>
      </c>
      <c r="D72" s="37"/>
      <c r="E72" s="37">
        <f aca="true" t="shared" si="13" ref="E72:K72">SUM(E57:E71)</f>
        <v>375</v>
      </c>
      <c r="F72" s="37">
        <f t="shared" si="13"/>
        <v>180</v>
      </c>
      <c r="G72" s="37">
        <f t="shared" si="13"/>
        <v>65</v>
      </c>
      <c r="H72" s="37">
        <f t="shared" si="13"/>
        <v>125</v>
      </c>
      <c r="I72" s="37">
        <f t="shared" si="13"/>
        <v>5</v>
      </c>
      <c r="J72" s="153">
        <f t="shared" si="13"/>
        <v>12</v>
      </c>
      <c r="K72" s="153">
        <f t="shared" si="13"/>
        <v>13</v>
      </c>
      <c r="L72" s="3"/>
      <c r="M72" s="102"/>
      <c r="N72" s="134"/>
      <c r="O72" s="135"/>
      <c r="P72" s="135"/>
      <c r="Q72" s="135"/>
      <c r="R72" s="135"/>
      <c r="S72" s="135"/>
      <c r="T72" s="135"/>
      <c r="U72" s="135"/>
      <c r="V72" s="136"/>
      <c r="W72" s="136"/>
      <c r="X72" s="4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" customHeight="1">
      <c r="A73" s="40"/>
      <c r="B73" s="166" t="s">
        <v>25</v>
      </c>
      <c r="C73" s="166"/>
      <c r="D73" s="166"/>
      <c r="E73" s="166"/>
      <c r="F73" s="166"/>
      <c r="G73" s="166"/>
      <c r="H73" s="166"/>
      <c r="I73" s="166"/>
      <c r="J73" s="166"/>
      <c r="K73" s="166"/>
      <c r="L73" s="3"/>
      <c r="M73" s="106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4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" customHeight="1">
      <c r="A74" s="40">
        <v>43</v>
      </c>
      <c r="B74" s="66" t="s">
        <v>26</v>
      </c>
      <c r="C74" s="65">
        <v>6</v>
      </c>
      <c r="D74" s="65" t="s">
        <v>7</v>
      </c>
      <c r="E74" s="65">
        <v>60</v>
      </c>
      <c r="F74" s="65">
        <v>30</v>
      </c>
      <c r="G74" s="65">
        <v>5</v>
      </c>
      <c r="H74" s="65">
        <v>20</v>
      </c>
      <c r="I74" s="65">
        <v>5</v>
      </c>
      <c r="J74" s="150">
        <f>F74/15</f>
        <v>2</v>
      </c>
      <c r="K74" s="151">
        <f>(G74+H74+I74)/15</f>
        <v>2</v>
      </c>
      <c r="L74" s="3"/>
      <c r="M74" s="106"/>
      <c r="N74" s="61"/>
      <c r="O74" s="96"/>
      <c r="P74" s="96"/>
      <c r="Q74" s="110"/>
      <c r="R74" s="110"/>
      <c r="S74" s="110"/>
      <c r="T74" s="110"/>
      <c r="U74" s="96"/>
      <c r="V74" s="97"/>
      <c r="W74" s="97"/>
      <c r="X74" s="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" customHeight="1">
      <c r="A75" s="40">
        <v>44</v>
      </c>
      <c r="B75" s="78" t="s">
        <v>60</v>
      </c>
      <c r="C75" s="65">
        <v>4</v>
      </c>
      <c r="D75" s="65" t="s">
        <v>7</v>
      </c>
      <c r="E75" s="65">
        <v>45</v>
      </c>
      <c r="F75" s="65">
        <v>30</v>
      </c>
      <c r="G75" s="65">
        <v>5</v>
      </c>
      <c r="H75" s="65">
        <v>10</v>
      </c>
      <c r="I75" s="65"/>
      <c r="J75" s="150">
        <f>F75/15</f>
        <v>2</v>
      </c>
      <c r="K75" s="151">
        <f>(G75+H75+I75)/15</f>
        <v>1</v>
      </c>
      <c r="L75" s="3"/>
      <c r="M75" s="106"/>
      <c r="N75" s="125"/>
      <c r="O75" s="96"/>
      <c r="P75" s="96"/>
      <c r="Q75" s="96"/>
      <c r="R75" s="96"/>
      <c r="S75" s="96"/>
      <c r="T75" s="96"/>
      <c r="U75" s="96"/>
      <c r="V75" s="97"/>
      <c r="W75" s="133"/>
      <c r="X75" s="4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" customHeight="1">
      <c r="A76" s="40">
        <v>45</v>
      </c>
      <c r="B76" s="66" t="s">
        <v>69</v>
      </c>
      <c r="C76" s="65">
        <v>5</v>
      </c>
      <c r="D76" s="65" t="s">
        <v>7</v>
      </c>
      <c r="E76" s="65">
        <v>45</v>
      </c>
      <c r="F76" s="65">
        <v>30</v>
      </c>
      <c r="G76" s="65">
        <v>5</v>
      </c>
      <c r="H76" s="65">
        <v>5</v>
      </c>
      <c r="I76" s="65">
        <v>5</v>
      </c>
      <c r="J76" s="150">
        <f>F76/15</f>
        <v>2</v>
      </c>
      <c r="K76" s="151">
        <f>(G76+H76+I76)/15</f>
        <v>1</v>
      </c>
      <c r="L76" s="3"/>
      <c r="M76" s="106"/>
      <c r="N76" s="61"/>
      <c r="O76" s="96"/>
      <c r="P76" s="96"/>
      <c r="Q76" s="96"/>
      <c r="R76" s="96"/>
      <c r="S76" s="96"/>
      <c r="T76" s="96"/>
      <c r="U76" s="96"/>
      <c r="V76" s="97"/>
      <c r="W76" s="97"/>
      <c r="X76" s="4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" customHeight="1">
      <c r="A77" s="63"/>
      <c r="B77" s="70" t="s">
        <v>43</v>
      </c>
      <c r="C77" s="65"/>
      <c r="D77" s="65"/>
      <c r="E77" s="65"/>
      <c r="F77" s="65"/>
      <c r="G77" s="65"/>
      <c r="H77" s="65"/>
      <c r="I77" s="65"/>
      <c r="J77" s="150"/>
      <c r="K77" s="150"/>
      <c r="L77"/>
      <c r="M77" s="106"/>
      <c r="N77" s="114"/>
      <c r="O77" s="96"/>
      <c r="P77" s="96"/>
      <c r="Q77" s="96"/>
      <c r="R77" s="96"/>
      <c r="S77" s="96"/>
      <c r="T77" s="96"/>
      <c r="U77" s="96"/>
      <c r="V77" s="97"/>
      <c r="W77" s="133"/>
      <c r="X77" s="4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" customHeight="1">
      <c r="A78" s="63"/>
      <c r="B78" s="70" t="s">
        <v>42</v>
      </c>
      <c r="C78" s="65"/>
      <c r="D78" s="65"/>
      <c r="E78" s="65"/>
      <c r="F78" s="65"/>
      <c r="G78" s="65"/>
      <c r="H78" s="65"/>
      <c r="I78" s="65"/>
      <c r="J78" s="150"/>
      <c r="K78" s="150"/>
      <c r="L78"/>
      <c r="M78" s="106"/>
      <c r="N78" s="114"/>
      <c r="O78" s="96"/>
      <c r="P78" s="96"/>
      <c r="Q78" s="96"/>
      <c r="R78" s="96"/>
      <c r="S78" s="96"/>
      <c r="T78" s="96"/>
      <c r="U78" s="96"/>
      <c r="V78" s="97"/>
      <c r="W78" s="133"/>
      <c r="X78" s="4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" customHeight="1">
      <c r="A79" s="40">
        <v>46</v>
      </c>
      <c r="B79" s="66" t="s">
        <v>70</v>
      </c>
      <c r="C79" s="65">
        <v>2</v>
      </c>
      <c r="D79" s="65" t="s">
        <v>6</v>
      </c>
      <c r="E79" s="65">
        <v>30</v>
      </c>
      <c r="F79" s="65">
        <v>15</v>
      </c>
      <c r="G79" s="65">
        <v>5</v>
      </c>
      <c r="H79" s="65">
        <v>5</v>
      </c>
      <c r="I79" s="65">
        <v>5</v>
      </c>
      <c r="J79" s="150">
        <f>F79/15</f>
        <v>1</v>
      </c>
      <c r="K79" s="150">
        <f>(G79+H79+I79)/15</f>
        <v>1</v>
      </c>
      <c r="L79"/>
      <c r="M79" s="106"/>
      <c r="N79" s="114"/>
      <c r="O79" s="96"/>
      <c r="P79" s="96"/>
      <c r="Q79" s="96"/>
      <c r="R79" s="96"/>
      <c r="S79" s="96"/>
      <c r="T79" s="96"/>
      <c r="U79" s="96"/>
      <c r="V79" s="97"/>
      <c r="W79" s="133"/>
      <c r="X79" s="4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" customHeight="1">
      <c r="A80" s="63"/>
      <c r="B80" s="70" t="s">
        <v>91</v>
      </c>
      <c r="C80" s="65"/>
      <c r="D80" s="65"/>
      <c r="E80" s="65"/>
      <c r="F80" s="65"/>
      <c r="G80" s="65"/>
      <c r="H80" s="65"/>
      <c r="I80" s="65"/>
      <c r="J80" s="150"/>
      <c r="K80" s="150"/>
      <c r="L80"/>
      <c r="M80" s="106"/>
      <c r="N80" s="114"/>
      <c r="O80" s="96"/>
      <c r="P80" s="96"/>
      <c r="Q80" s="96"/>
      <c r="R80" s="96"/>
      <c r="S80" s="96"/>
      <c r="T80" s="96"/>
      <c r="U80" s="96"/>
      <c r="V80" s="97"/>
      <c r="W80" s="133"/>
      <c r="X80" s="4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" customHeight="1">
      <c r="A81" s="45"/>
      <c r="B81" s="70" t="s">
        <v>83</v>
      </c>
      <c r="C81" s="77"/>
      <c r="D81" s="77"/>
      <c r="E81" s="77"/>
      <c r="F81" s="77"/>
      <c r="G81" s="77"/>
      <c r="H81" s="77"/>
      <c r="I81" s="77"/>
      <c r="J81" s="154"/>
      <c r="K81" s="154"/>
      <c r="L81"/>
      <c r="M81" s="108"/>
      <c r="N81" s="61"/>
      <c r="O81" s="96"/>
      <c r="P81" s="96"/>
      <c r="Q81" s="96"/>
      <c r="R81" s="96"/>
      <c r="S81" s="96"/>
      <c r="T81" s="96"/>
      <c r="U81" s="96"/>
      <c r="V81" s="97"/>
      <c r="W81" s="97"/>
      <c r="X81" s="4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37.5" customHeight="1">
      <c r="A82" s="40">
        <v>47</v>
      </c>
      <c r="B82" s="78" t="s">
        <v>109</v>
      </c>
      <c r="C82" s="65">
        <v>3</v>
      </c>
      <c r="D82" s="65" t="s">
        <v>6</v>
      </c>
      <c r="E82" s="65">
        <v>45</v>
      </c>
      <c r="F82" s="65">
        <v>15</v>
      </c>
      <c r="G82" s="65">
        <v>10</v>
      </c>
      <c r="H82" s="65">
        <v>15</v>
      </c>
      <c r="I82" s="65">
        <v>5</v>
      </c>
      <c r="J82" s="150">
        <f>F82/15</f>
        <v>1</v>
      </c>
      <c r="K82" s="150">
        <f>(G82+H82+I82)/15</f>
        <v>2</v>
      </c>
      <c r="L82" s="3"/>
      <c r="M82" s="108"/>
      <c r="N82" s="96"/>
      <c r="O82" s="116"/>
      <c r="P82" s="116"/>
      <c r="Q82" s="116"/>
      <c r="R82" s="116"/>
      <c r="S82" s="116"/>
      <c r="T82" s="116"/>
      <c r="U82" s="116"/>
      <c r="V82" s="97"/>
      <c r="W82" s="133"/>
      <c r="X82" s="4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" customHeight="1">
      <c r="A83" s="40">
        <v>48</v>
      </c>
      <c r="B83" s="66" t="s">
        <v>102</v>
      </c>
      <c r="C83" s="65">
        <v>4</v>
      </c>
      <c r="D83" s="65" t="s">
        <v>6</v>
      </c>
      <c r="E83" s="65">
        <v>45</v>
      </c>
      <c r="F83" s="65">
        <v>15</v>
      </c>
      <c r="G83" s="65">
        <v>10</v>
      </c>
      <c r="H83" s="65">
        <v>15</v>
      </c>
      <c r="I83" s="65">
        <v>5</v>
      </c>
      <c r="J83" s="150">
        <f>F83/15</f>
        <v>1</v>
      </c>
      <c r="K83" s="150">
        <f>(G83+H83+I83)/15</f>
        <v>2</v>
      </c>
      <c r="L83" s="3"/>
      <c r="M83" s="108"/>
      <c r="N83" s="114"/>
      <c r="O83" s="116"/>
      <c r="P83" s="116"/>
      <c r="Q83" s="116"/>
      <c r="R83" s="116"/>
      <c r="S83" s="116"/>
      <c r="T83" s="116"/>
      <c r="U83" s="116"/>
      <c r="V83" s="97"/>
      <c r="W83" s="133"/>
      <c r="X83" s="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" customHeight="1">
      <c r="A84" s="40"/>
      <c r="B84" s="70" t="s">
        <v>89</v>
      </c>
      <c r="C84" s="65"/>
      <c r="D84" s="65"/>
      <c r="E84" s="65"/>
      <c r="F84" s="65"/>
      <c r="G84" s="65"/>
      <c r="H84" s="65"/>
      <c r="I84" s="65"/>
      <c r="J84" s="150"/>
      <c r="K84" s="150"/>
      <c r="L84" s="3"/>
      <c r="M84" s="108"/>
      <c r="N84" s="114"/>
      <c r="O84" s="116"/>
      <c r="P84" s="116"/>
      <c r="Q84" s="116"/>
      <c r="R84" s="116"/>
      <c r="S84" s="116"/>
      <c r="T84" s="116"/>
      <c r="U84" s="116"/>
      <c r="V84" s="97"/>
      <c r="W84" s="133"/>
      <c r="X84" s="4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" customHeight="1">
      <c r="A85" s="40"/>
      <c r="B85" s="70" t="s">
        <v>90</v>
      </c>
      <c r="C85" s="65"/>
      <c r="D85" s="65"/>
      <c r="E85" s="65"/>
      <c r="F85" s="65"/>
      <c r="G85" s="65"/>
      <c r="H85" s="65"/>
      <c r="I85" s="65"/>
      <c r="J85" s="150"/>
      <c r="K85" s="150"/>
      <c r="L85" s="3"/>
      <c r="M85" s="108"/>
      <c r="N85" s="114"/>
      <c r="O85" s="116"/>
      <c r="P85" s="116"/>
      <c r="Q85" s="116"/>
      <c r="R85" s="116"/>
      <c r="S85" s="116"/>
      <c r="T85" s="116"/>
      <c r="U85" s="116"/>
      <c r="V85" s="97"/>
      <c r="W85" s="133"/>
      <c r="X85" s="4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" customHeight="1">
      <c r="A86" s="40">
        <v>49</v>
      </c>
      <c r="B86" s="78" t="s">
        <v>116</v>
      </c>
      <c r="C86" s="65">
        <v>2</v>
      </c>
      <c r="D86" s="65" t="s">
        <v>6</v>
      </c>
      <c r="E86" s="65">
        <v>30</v>
      </c>
      <c r="F86" s="65">
        <v>15</v>
      </c>
      <c r="G86" s="65">
        <v>5</v>
      </c>
      <c r="H86" s="65">
        <v>5</v>
      </c>
      <c r="I86" s="65">
        <v>5</v>
      </c>
      <c r="J86" s="150">
        <f>F86/15</f>
        <v>1</v>
      </c>
      <c r="K86" s="150">
        <f>(G86+H86+I86)/15</f>
        <v>1</v>
      </c>
      <c r="L86" s="3"/>
      <c r="M86" s="108"/>
      <c r="N86" s="114"/>
      <c r="O86" s="116"/>
      <c r="P86" s="116"/>
      <c r="Q86" s="116"/>
      <c r="R86" s="116"/>
      <c r="S86" s="116"/>
      <c r="T86" s="116"/>
      <c r="U86" s="116"/>
      <c r="V86" s="97"/>
      <c r="W86" s="133"/>
      <c r="X86" s="4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" customHeight="1">
      <c r="A87" s="40">
        <v>50</v>
      </c>
      <c r="B87" s="35" t="s">
        <v>110</v>
      </c>
      <c r="C87" s="27">
        <v>1</v>
      </c>
      <c r="D87" s="27" t="s">
        <v>6</v>
      </c>
      <c r="E87" s="27">
        <v>15</v>
      </c>
      <c r="F87" s="27">
        <v>0</v>
      </c>
      <c r="G87" s="27">
        <v>5</v>
      </c>
      <c r="H87" s="27">
        <v>10</v>
      </c>
      <c r="I87" s="27">
        <v>0</v>
      </c>
      <c r="J87" s="150">
        <f>F87/15</f>
        <v>0</v>
      </c>
      <c r="K87" s="155">
        <f>(G87+H87+I87)/15</f>
        <v>1</v>
      </c>
      <c r="L87" s="3"/>
      <c r="M87" s="108"/>
      <c r="N87" s="114"/>
      <c r="O87" s="116"/>
      <c r="P87" s="116"/>
      <c r="Q87" s="116"/>
      <c r="R87" s="116"/>
      <c r="S87" s="116"/>
      <c r="T87" s="116"/>
      <c r="U87" s="116"/>
      <c r="V87" s="97"/>
      <c r="W87" s="133"/>
      <c r="X87" s="4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31.5">
      <c r="A88" s="40">
        <v>51</v>
      </c>
      <c r="B88" s="80" t="s">
        <v>107</v>
      </c>
      <c r="C88" s="65">
        <v>1</v>
      </c>
      <c r="D88" s="65" t="s">
        <v>6</v>
      </c>
      <c r="E88" s="65">
        <v>15</v>
      </c>
      <c r="F88" s="65"/>
      <c r="G88" s="65"/>
      <c r="H88" s="65">
        <v>15</v>
      </c>
      <c r="I88" s="65"/>
      <c r="J88" s="150">
        <f>F88/15</f>
        <v>0</v>
      </c>
      <c r="K88" s="150">
        <f>(G88+H88+I88)/15</f>
        <v>1</v>
      </c>
      <c r="L88" s="3"/>
      <c r="M88" s="108"/>
      <c r="N88" s="137"/>
      <c r="O88" s="96"/>
      <c r="P88" s="96"/>
      <c r="Q88" s="96"/>
      <c r="R88" s="96"/>
      <c r="S88" s="96"/>
      <c r="T88" s="96"/>
      <c r="U88" s="96"/>
      <c r="V88" s="97"/>
      <c r="W88" s="133"/>
      <c r="X88" s="4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" customHeight="1">
      <c r="A89" s="40">
        <v>52</v>
      </c>
      <c r="B89" s="49" t="s">
        <v>94</v>
      </c>
      <c r="C89" s="22">
        <v>5</v>
      </c>
      <c r="D89" s="22" t="s">
        <v>7</v>
      </c>
      <c r="E89" s="22"/>
      <c r="F89" s="22"/>
      <c r="G89" s="22"/>
      <c r="H89" s="22"/>
      <c r="I89" s="22"/>
      <c r="J89" s="151"/>
      <c r="K89" s="151"/>
      <c r="L89" s="3"/>
      <c r="M89" s="95"/>
      <c r="N89" s="61"/>
      <c r="O89" s="96"/>
      <c r="P89" s="96"/>
      <c r="Q89" s="96"/>
      <c r="R89" s="96"/>
      <c r="S89" s="96"/>
      <c r="T89" s="96"/>
      <c r="U89" s="96"/>
      <c r="V89" s="97"/>
      <c r="W89" s="133"/>
      <c r="X89" s="4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5.75" customHeight="1">
      <c r="A90" s="64"/>
      <c r="B90" s="34" t="s">
        <v>10</v>
      </c>
      <c r="C90" s="25">
        <f>SUM(C74:C89)</f>
        <v>33</v>
      </c>
      <c r="D90" s="25"/>
      <c r="E90" s="25">
        <f aca="true" t="shared" si="14" ref="E90:J90">SUM(E74:E89)</f>
        <v>330</v>
      </c>
      <c r="F90" s="25">
        <f t="shared" si="14"/>
        <v>150</v>
      </c>
      <c r="G90" s="25">
        <f t="shared" si="14"/>
        <v>50</v>
      </c>
      <c r="H90" s="25">
        <f t="shared" si="14"/>
        <v>100</v>
      </c>
      <c r="I90" s="25">
        <f t="shared" si="14"/>
        <v>30</v>
      </c>
      <c r="J90" s="156">
        <f t="shared" si="14"/>
        <v>10</v>
      </c>
      <c r="K90" s="156">
        <f>SUM(K74:K89)</f>
        <v>12</v>
      </c>
      <c r="L90" s="3"/>
      <c r="M90" s="102"/>
      <c r="N90" s="103"/>
      <c r="O90" s="104"/>
      <c r="P90" s="104"/>
      <c r="Q90" s="104"/>
      <c r="R90" s="104"/>
      <c r="S90" s="104"/>
      <c r="T90" s="104"/>
      <c r="U90" s="104"/>
      <c r="V90" s="105"/>
      <c r="W90" s="105"/>
      <c r="X90" s="4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" customHeight="1">
      <c r="A91" s="40"/>
      <c r="B91" s="166" t="s">
        <v>27</v>
      </c>
      <c r="C91" s="166"/>
      <c r="D91" s="166"/>
      <c r="E91" s="166"/>
      <c r="F91" s="166"/>
      <c r="G91" s="166"/>
      <c r="H91" s="166"/>
      <c r="I91" s="166"/>
      <c r="J91" s="166"/>
      <c r="K91" s="166"/>
      <c r="L91" s="3"/>
      <c r="M91" s="106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4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" customHeight="1">
      <c r="A92" s="40">
        <v>53</v>
      </c>
      <c r="B92" s="66" t="s">
        <v>103</v>
      </c>
      <c r="C92" s="65">
        <v>6</v>
      </c>
      <c r="D92" s="65" t="s">
        <v>7</v>
      </c>
      <c r="E92" s="65">
        <v>60</v>
      </c>
      <c r="F92" s="65">
        <v>30</v>
      </c>
      <c r="G92" s="65">
        <v>10</v>
      </c>
      <c r="H92" s="65">
        <v>20</v>
      </c>
      <c r="I92" s="65"/>
      <c r="J92" s="150">
        <f>F92/15</f>
        <v>2</v>
      </c>
      <c r="K92" s="150">
        <f>(G92+H92+I92)/15</f>
        <v>2</v>
      </c>
      <c r="L92" s="3"/>
      <c r="M92" s="106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4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" customHeight="1">
      <c r="A93" s="40"/>
      <c r="B93" s="70" t="s">
        <v>46</v>
      </c>
      <c r="C93" s="71"/>
      <c r="D93" s="71"/>
      <c r="E93" s="71"/>
      <c r="F93" s="71"/>
      <c r="G93" s="71"/>
      <c r="H93" s="71"/>
      <c r="I93" s="71"/>
      <c r="J93" s="157"/>
      <c r="K93" s="157"/>
      <c r="L93" s="3"/>
      <c r="M93" s="106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4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" customHeight="1">
      <c r="A94" s="45"/>
      <c r="B94" s="72" t="s">
        <v>87</v>
      </c>
      <c r="C94" s="73"/>
      <c r="D94" s="73"/>
      <c r="E94" s="73"/>
      <c r="F94" s="73"/>
      <c r="G94" s="73"/>
      <c r="H94" s="73"/>
      <c r="I94" s="73"/>
      <c r="J94" s="158"/>
      <c r="K94" s="158"/>
      <c r="L94" s="3"/>
      <c r="M94" s="106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4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" customHeight="1">
      <c r="A95" s="40">
        <v>54</v>
      </c>
      <c r="B95" s="66" t="s">
        <v>71</v>
      </c>
      <c r="C95" s="65">
        <v>5</v>
      </c>
      <c r="D95" s="65" t="s">
        <v>7</v>
      </c>
      <c r="E95" s="65">
        <v>45</v>
      </c>
      <c r="F95" s="65">
        <v>15</v>
      </c>
      <c r="G95" s="65">
        <v>5</v>
      </c>
      <c r="H95" s="65">
        <v>15</v>
      </c>
      <c r="I95" s="65">
        <v>10</v>
      </c>
      <c r="J95" s="150">
        <f>F95/15</f>
        <v>1</v>
      </c>
      <c r="K95" s="150">
        <f>(G95+H95+I95)/15</f>
        <v>2</v>
      </c>
      <c r="L95" s="3"/>
      <c r="M95" s="106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4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" customHeight="1">
      <c r="A96" s="40"/>
      <c r="B96" s="70" t="s">
        <v>41</v>
      </c>
      <c r="C96" s="65"/>
      <c r="D96" s="65"/>
      <c r="E96" s="65"/>
      <c r="F96" s="65"/>
      <c r="G96" s="65"/>
      <c r="H96" s="65"/>
      <c r="I96" s="65"/>
      <c r="J96" s="150"/>
      <c r="K96" s="150"/>
      <c r="L96" s="3"/>
      <c r="M96" s="106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4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" customHeight="1">
      <c r="A97" s="40"/>
      <c r="B97" s="70" t="s">
        <v>85</v>
      </c>
      <c r="C97" s="65"/>
      <c r="D97" s="65"/>
      <c r="E97" s="65"/>
      <c r="F97" s="65"/>
      <c r="G97" s="65"/>
      <c r="H97" s="65"/>
      <c r="I97" s="65"/>
      <c r="J97" s="150"/>
      <c r="K97" s="150"/>
      <c r="L97" s="3"/>
      <c r="M97" s="106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4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" customHeight="1">
      <c r="A98" s="40">
        <v>55</v>
      </c>
      <c r="B98" s="74" t="s">
        <v>86</v>
      </c>
      <c r="C98" s="68">
        <v>3</v>
      </c>
      <c r="D98" s="68" t="s">
        <v>6</v>
      </c>
      <c r="E98" s="68">
        <v>45</v>
      </c>
      <c r="F98" s="68">
        <v>15</v>
      </c>
      <c r="G98" s="68">
        <v>10</v>
      </c>
      <c r="H98" s="68">
        <v>20</v>
      </c>
      <c r="I98" s="68"/>
      <c r="J98" s="150">
        <f>F98/15</f>
        <v>1</v>
      </c>
      <c r="K98" s="150">
        <f>(G98+H98+I98)/15</f>
        <v>2</v>
      </c>
      <c r="L98" s="3"/>
      <c r="M98" s="108"/>
      <c r="N98" s="61"/>
      <c r="O98" s="138"/>
      <c r="P98" s="138"/>
      <c r="Q98" s="138"/>
      <c r="R98" s="138"/>
      <c r="S98" s="138"/>
      <c r="T98" s="138"/>
      <c r="U98" s="138"/>
      <c r="V98" s="139"/>
      <c r="W98" s="139"/>
      <c r="X98" s="4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" customHeight="1">
      <c r="A99" s="40">
        <v>56</v>
      </c>
      <c r="B99" s="66" t="s">
        <v>104</v>
      </c>
      <c r="C99" s="65">
        <v>2</v>
      </c>
      <c r="D99" s="65" t="s">
        <v>6</v>
      </c>
      <c r="E99" s="65">
        <v>30</v>
      </c>
      <c r="F99" s="65">
        <v>30</v>
      </c>
      <c r="G99" s="65"/>
      <c r="H99" s="65"/>
      <c r="I99" s="65"/>
      <c r="J99" s="150">
        <f>F99/15</f>
        <v>2</v>
      </c>
      <c r="K99" s="150">
        <f>(G99+H99+I99)/15</f>
        <v>0</v>
      </c>
      <c r="L99" s="1"/>
      <c r="M99" s="108"/>
      <c r="N99" s="61"/>
      <c r="O99" s="96"/>
      <c r="P99" s="96"/>
      <c r="Q99" s="96"/>
      <c r="R99" s="96"/>
      <c r="S99" s="96"/>
      <c r="T99" s="96"/>
      <c r="U99" s="96"/>
      <c r="V99" s="97"/>
      <c r="W99" s="97"/>
      <c r="X99" s="4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8" customHeight="1">
      <c r="A100" s="40"/>
      <c r="B100" s="75" t="s">
        <v>38</v>
      </c>
      <c r="C100" s="65"/>
      <c r="D100" s="65"/>
      <c r="E100" s="65"/>
      <c r="F100" s="65"/>
      <c r="G100" s="65"/>
      <c r="H100" s="65"/>
      <c r="I100" s="65"/>
      <c r="J100" s="150"/>
      <c r="K100" s="150"/>
      <c r="L100" s="1"/>
      <c r="M100" s="106"/>
      <c r="N100" s="114"/>
      <c r="O100" s="96"/>
      <c r="P100" s="96"/>
      <c r="Q100" s="96"/>
      <c r="R100" s="96"/>
      <c r="S100" s="96"/>
      <c r="T100" s="96"/>
      <c r="U100" s="96"/>
      <c r="V100" s="139"/>
      <c r="W100" s="139"/>
      <c r="X100" s="4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8" customHeight="1">
      <c r="A101" s="40"/>
      <c r="B101" s="75" t="s">
        <v>77</v>
      </c>
      <c r="C101" s="76"/>
      <c r="D101" s="76"/>
      <c r="E101" s="76"/>
      <c r="F101" s="76"/>
      <c r="G101" s="76"/>
      <c r="H101" s="76"/>
      <c r="I101" s="76"/>
      <c r="J101" s="150"/>
      <c r="K101" s="150"/>
      <c r="L101" s="1"/>
      <c r="M101" s="108"/>
      <c r="N101" s="140"/>
      <c r="O101" s="116"/>
      <c r="P101" s="116"/>
      <c r="Q101" s="116"/>
      <c r="R101" s="116"/>
      <c r="S101" s="116"/>
      <c r="T101" s="116"/>
      <c r="U101" s="116"/>
      <c r="V101" s="139"/>
      <c r="W101" s="139"/>
      <c r="X101" s="4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8" customHeight="1">
      <c r="A102" s="40">
        <v>57</v>
      </c>
      <c r="B102" s="66" t="s">
        <v>105</v>
      </c>
      <c r="C102" s="65">
        <v>2</v>
      </c>
      <c r="D102" s="65" t="s">
        <v>6</v>
      </c>
      <c r="E102" s="65">
        <v>30</v>
      </c>
      <c r="F102" s="65"/>
      <c r="G102" s="65">
        <v>10</v>
      </c>
      <c r="H102" s="65">
        <v>20</v>
      </c>
      <c r="I102" s="65"/>
      <c r="J102" s="150">
        <f>F102/15</f>
        <v>0</v>
      </c>
      <c r="K102" s="150">
        <f>(G102+H102+I102)/15</f>
        <v>2</v>
      </c>
      <c r="L102" s="1"/>
      <c r="M102" s="108"/>
      <c r="N102" s="114"/>
      <c r="O102" s="61"/>
      <c r="P102" s="96"/>
      <c r="Q102" s="96"/>
      <c r="R102" s="128"/>
      <c r="S102" s="96"/>
      <c r="T102" s="96"/>
      <c r="U102" s="128"/>
      <c r="V102" s="128"/>
      <c r="W102" s="97"/>
      <c r="X102" s="97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8" customHeight="1">
      <c r="A103" s="40"/>
      <c r="B103" s="70" t="s">
        <v>44</v>
      </c>
      <c r="C103" s="65"/>
      <c r="D103" s="65"/>
      <c r="E103" s="65"/>
      <c r="F103" s="65"/>
      <c r="G103" s="65"/>
      <c r="H103" s="65"/>
      <c r="I103" s="65"/>
      <c r="J103" s="150"/>
      <c r="K103" s="150"/>
      <c r="L103" s="1"/>
      <c r="M103" s="108"/>
      <c r="N103" s="114"/>
      <c r="O103" s="61"/>
      <c r="P103" s="96"/>
      <c r="Q103" s="96"/>
      <c r="R103" s="128"/>
      <c r="S103" s="96"/>
      <c r="T103" s="96"/>
      <c r="U103" s="128"/>
      <c r="V103" s="128"/>
      <c r="W103" s="97"/>
      <c r="X103" s="97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8" customHeight="1">
      <c r="A104" s="40"/>
      <c r="B104" s="70" t="s">
        <v>45</v>
      </c>
      <c r="C104" s="65"/>
      <c r="D104" s="65"/>
      <c r="E104" s="65"/>
      <c r="F104" s="65"/>
      <c r="G104" s="65"/>
      <c r="H104" s="65"/>
      <c r="I104" s="65"/>
      <c r="J104" s="150"/>
      <c r="K104" s="150"/>
      <c r="L104" s="1"/>
      <c r="M104" s="108"/>
      <c r="N104" s="114"/>
      <c r="O104" s="61"/>
      <c r="P104" s="96"/>
      <c r="Q104" s="96"/>
      <c r="R104" s="128"/>
      <c r="S104" s="96"/>
      <c r="T104" s="96"/>
      <c r="U104" s="128"/>
      <c r="V104" s="128"/>
      <c r="W104" s="97"/>
      <c r="X104" s="97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8" customHeight="1">
      <c r="A105" s="40">
        <v>58</v>
      </c>
      <c r="B105" s="66" t="s">
        <v>106</v>
      </c>
      <c r="C105" s="65">
        <v>2</v>
      </c>
      <c r="D105" s="65" t="s">
        <v>6</v>
      </c>
      <c r="E105" s="65">
        <v>30</v>
      </c>
      <c r="F105" s="65">
        <v>30</v>
      </c>
      <c r="G105" s="65"/>
      <c r="H105" s="65"/>
      <c r="I105" s="65"/>
      <c r="J105" s="150">
        <f>F105/15</f>
        <v>2</v>
      </c>
      <c r="K105" s="150">
        <f>(G105+H105+I105)/15</f>
        <v>0</v>
      </c>
      <c r="L105" s="1"/>
      <c r="M105" s="108"/>
      <c r="N105" s="114"/>
      <c r="O105" s="61"/>
      <c r="P105" s="96"/>
      <c r="Q105" s="96"/>
      <c r="R105" s="128"/>
      <c r="S105" s="96"/>
      <c r="T105" s="96"/>
      <c r="U105" s="128"/>
      <c r="V105" s="128"/>
      <c r="W105" s="97"/>
      <c r="X105" s="97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8" customHeight="1">
      <c r="A106" s="40"/>
      <c r="B106" s="32" t="s">
        <v>48</v>
      </c>
      <c r="C106" s="22"/>
      <c r="D106" s="22"/>
      <c r="E106" s="22"/>
      <c r="F106" s="22"/>
      <c r="G106" s="22"/>
      <c r="H106" s="22"/>
      <c r="I106" s="22"/>
      <c r="J106" s="150"/>
      <c r="K106" s="152"/>
      <c r="L106" s="1"/>
      <c r="M106" s="108"/>
      <c r="N106" s="114"/>
      <c r="O106" s="61"/>
      <c r="P106" s="96"/>
      <c r="Q106" s="96"/>
      <c r="R106" s="128"/>
      <c r="S106" s="96"/>
      <c r="T106" s="96"/>
      <c r="U106" s="128"/>
      <c r="V106" s="128"/>
      <c r="W106" s="97"/>
      <c r="X106" s="97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8" customHeight="1">
      <c r="A107" s="40"/>
      <c r="B107" s="32" t="s">
        <v>51</v>
      </c>
      <c r="C107" s="22"/>
      <c r="D107" s="22"/>
      <c r="E107" s="22"/>
      <c r="F107" s="22"/>
      <c r="G107" s="22"/>
      <c r="H107" s="22"/>
      <c r="I107" s="22"/>
      <c r="J107" s="150"/>
      <c r="K107" s="152"/>
      <c r="L107" s="1"/>
      <c r="M107" s="108"/>
      <c r="N107" s="114"/>
      <c r="O107" s="61"/>
      <c r="P107" s="96"/>
      <c r="Q107" s="96"/>
      <c r="R107" s="128"/>
      <c r="S107" s="96"/>
      <c r="T107" s="96"/>
      <c r="U107" s="128"/>
      <c r="V107" s="128"/>
      <c r="W107" s="97"/>
      <c r="X107" s="97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8" customHeight="1">
      <c r="A108" s="40"/>
      <c r="B108" s="32" t="s">
        <v>115</v>
      </c>
      <c r="C108" s="22"/>
      <c r="D108" s="22"/>
      <c r="E108" s="22"/>
      <c r="F108" s="22"/>
      <c r="G108" s="22"/>
      <c r="H108" s="22"/>
      <c r="I108" s="22"/>
      <c r="J108" s="150"/>
      <c r="K108" s="159"/>
      <c r="L108" s="1"/>
      <c r="M108" s="108"/>
      <c r="N108" s="114"/>
      <c r="O108" s="61"/>
      <c r="P108" s="96"/>
      <c r="Q108" s="96"/>
      <c r="R108" s="128"/>
      <c r="S108" s="96"/>
      <c r="T108" s="96"/>
      <c r="U108" s="128"/>
      <c r="V108" s="128"/>
      <c r="W108" s="97"/>
      <c r="X108" s="97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8" customHeight="1">
      <c r="A109" s="40">
        <v>59</v>
      </c>
      <c r="B109" s="35" t="s">
        <v>57</v>
      </c>
      <c r="C109" s="27">
        <v>2</v>
      </c>
      <c r="D109" s="27" t="s">
        <v>6</v>
      </c>
      <c r="E109" s="27">
        <v>30</v>
      </c>
      <c r="F109" s="27"/>
      <c r="G109" s="27"/>
      <c r="H109" s="27">
        <v>30</v>
      </c>
      <c r="I109" s="27"/>
      <c r="J109" s="150">
        <f>F109/15</f>
        <v>0</v>
      </c>
      <c r="K109" s="159">
        <f>(G109+H109+I109)/15</f>
        <v>2</v>
      </c>
      <c r="L109" s="1"/>
      <c r="M109" s="106"/>
      <c r="N109" s="141"/>
      <c r="O109" s="114"/>
      <c r="P109" s="117"/>
      <c r="Q109" s="117"/>
      <c r="R109" s="117"/>
      <c r="S109" s="117"/>
      <c r="T109" s="117"/>
      <c r="U109" s="117"/>
      <c r="V109" s="117"/>
      <c r="W109" s="97"/>
      <c r="X109" s="97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8" customHeight="1">
      <c r="A110" s="40">
        <v>60</v>
      </c>
      <c r="B110" s="35" t="s">
        <v>28</v>
      </c>
      <c r="C110" s="27">
        <v>8</v>
      </c>
      <c r="D110" s="27" t="s">
        <v>7</v>
      </c>
      <c r="E110" s="27"/>
      <c r="F110" s="27"/>
      <c r="G110" s="27"/>
      <c r="H110" s="27"/>
      <c r="I110" s="27"/>
      <c r="J110" s="159"/>
      <c r="K110" s="159"/>
      <c r="L110" s="1"/>
      <c r="M110" s="106"/>
      <c r="N110" s="141"/>
      <c r="O110" s="142"/>
      <c r="P110" s="142"/>
      <c r="Q110" s="142"/>
      <c r="R110" s="142"/>
      <c r="S110" s="142"/>
      <c r="T110" s="142"/>
      <c r="U110" s="142"/>
      <c r="V110" s="143"/>
      <c r="W110" s="143"/>
      <c r="X110" s="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5.75" customHeight="1">
      <c r="A111" s="41"/>
      <c r="B111" s="34" t="s">
        <v>10</v>
      </c>
      <c r="C111" s="25">
        <f>SUM(C92:C110)</f>
        <v>30</v>
      </c>
      <c r="D111" s="25"/>
      <c r="E111" s="25">
        <f>SUM(E92:E110)</f>
        <v>270</v>
      </c>
      <c r="F111" s="25">
        <f aca="true" t="shared" si="15" ref="F111:K111">SUM(F92:F110)</f>
        <v>120</v>
      </c>
      <c r="G111" s="25">
        <f t="shared" si="15"/>
        <v>35</v>
      </c>
      <c r="H111" s="25">
        <f t="shared" si="15"/>
        <v>105</v>
      </c>
      <c r="I111" s="25">
        <f t="shared" si="15"/>
        <v>10</v>
      </c>
      <c r="J111" s="156">
        <f t="shared" si="15"/>
        <v>8</v>
      </c>
      <c r="K111" s="156">
        <f t="shared" si="15"/>
        <v>10</v>
      </c>
      <c r="L111" s="1"/>
      <c r="M111" s="102"/>
      <c r="N111" s="103"/>
      <c r="O111" s="104"/>
      <c r="P111" s="104"/>
      <c r="Q111" s="104"/>
      <c r="R111" s="104"/>
      <c r="S111" s="104"/>
      <c r="T111" s="104"/>
      <c r="U111" s="104"/>
      <c r="V111" s="105"/>
      <c r="W111" s="105"/>
      <c r="X111" s="4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 customHeight="1">
      <c r="A112" s="42"/>
      <c r="B112" s="38" t="s">
        <v>50</v>
      </c>
      <c r="C112" s="28">
        <f>SUM(C14,C26,C40,C53,C72,C90,C111)</f>
        <v>210</v>
      </c>
      <c r="D112" s="28"/>
      <c r="E112" s="28">
        <f aca="true" t="shared" si="16" ref="E112:K112">SUM(E14,E26,E40,E53,E72,E90,E111)</f>
        <v>2400</v>
      </c>
      <c r="F112" s="28">
        <f t="shared" si="16"/>
        <v>1035</v>
      </c>
      <c r="G112" s="28">
        <f t="shared" si="16"/>
        <v>390</v>
      </c>
      <c r="H112" s="28">
        <f t="shared" si="16"/>
        <v>825</v>
      </c>
      <c r="I112" s="28">
        <f t="shared" si="16"/>
        <v>120</v>
      </c>
      <c r="J112" s="160">
        <f t="shared" si="16"/>
        <v>71</v>
      </c>
      <c r="K112" s="160">
        <f t="shared" si="16"/>
        <v>89</v>
      </c>
      <c r="L112" s="1"/>
      <c r="M112" s="106"/>
      <c r="N112" s="144"/>
      <c r="O112" s="145"/>
      <c r="P112" s="145"/>
      <c r="Q112" s="145"/>
      <c r="R112" s="145"/>
      <c r="S112" s="145"/>
      <c r="T112" s="145"/>
      <c r="U112" s="145"/>
      <c r="V112" s="146"/>
      <c r="W112" s="146"/>
      <c r="X112" s="4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5.75" customHeight="1">
      <c r="A113" s="42"/>
      <c r="B113" s="39" t="s">
        <v>49</v>
      </c>
      <c r="C113" s="23"/>
      <c r="D113" s="23"/>
      <c r="E113" s="23"/>
      <c r="F113" s="29">
        <f>(F112*100)/E112</f>
        <v>43.125</v>
      </c>
      <c r="G113" s="29">
        <f>(G112*100)/E112</f>
        <v>16.25</v>
      </c>
      <c r="H113" s="29">
        <f>(H112*100)/E112</f>
        <v>34.375</v>
      </c>
      <c r="I113" s="29">
        <f>(I112*100)/E112</f>
        <v>5</v>
      </c>
      <c r="J113" s="29">
        <f>(J112*100)/F112</f>
        <v>6.859903381642512</v>
      </c>
      <c r="K113" s="54"/>
      <c r="L113" s="1"/>
      <c r="M113" s="106"/>
      <c r="N113" s="147"/>
      <c r="O113" s="99"/>
      <c r="P113" s="99"/>
      <c r="Q113" s="99"/>
      <c r="R113" s="148"/>
      <c r="S113" s="148"/>
      <c r="T113" s="148"/>
      <c r="U113" s="148"/>
      <c r="V113" s="99"/>
      <c r="W113" s="149"/>
      <c r="X113" s="4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5.75" customHeight="1">
      <c r="A114"/>
      <c r="B114"/>
      <c r="C114"/>
      <c r="D114"/>
      <c r="E114" s="5"/>
      <c r="F114" s="5"/>
      <c r="G114" s="5"/>
      <c r="H114" s="6"/>
      <c r="I114" s="5"/>
      <c r="J114" s="5"/>
      <c r="K114" s="55"/>
      <c r="L114" s="1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3.5" customHeight="1">
      <c r="A115"/>
      <c r="B115"/>
      <c r="C115"/>
      <c r="D115"/>
      <c r="E115" s="4"/>
      <c r="F115" s="4"/>
      <c r="G115" s="4"/>
      <c r="H115" s="7"/>
      <c r="I115" s="4"/>
      <c r="J115" s="4"/>
      <c r="K115" s="5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3.5" customHeight="1">
      <c r="A116"/>
      <c r="B116"/>
      <c r="C116"/>
      <c r="D116"/>
      <c r="E116" s="8"/>
      <c r="F116" s="8"/>
      <c r="G116" s="8"/>
      <c r="H116" s="8"/>
      <c r="I116" s="8"/>
      <c r="J116" s="8"/>
      <c r="K116" s="5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5.75" customHeight="1">
      <c r="A117"/>
      <c r="B117"/>
      <c r="C117"/>
      <c r="D117"/>
      <c r="E117" s="13"/>
      <c r="F117" s="13"/>
      <c r="G117" s="13"/>
      <c r="H117" s="13"/>
      <c r="I117" s="13"/>
      <c r="J117" s="9"/>
      <c r="K117" s="5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20.25" customHeight="1">
      <c r="A118"/>
      <c r="B118"/>
      <c r="C118"/>
      <c r="D118"/>
      <c r="E118" s="9"/>
      <c r="F118" s="9"/>
      <c r="G118" s="9"/>
      <c r="H118" s="9"/>
      <c r="I118" s="9"/>
      <c r="J118" s="9"/>
      <c r="K118" s="5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20.25" customHeight="1">
      <c r="A119"/>
      <c r="B119"/>
      <c r="C119"/>
      <c r="D119"/>
      <c r="E119" s="4"/>
      <c r="F119" s="4"/>
      <c r="G119" s="4"/>
      <c r="H119" s="4"/>
      <c r="I119" s="4"/>
      <c r="J119" s="4"/>
      <c r="K119" s="5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20.25" customHeight="1">
      <c r="A120"/>
      <c r="B120"/>
      <c r="C120"/>
      <c r="D120"/>
      <c r="E120" s="9"/>
      <c r="F120" s="9"/>
      <c r="G120" s="9"/>
      <c r="H120" s="9"/>
      <c r="I120" s="9"/>
      <c r="J120" s="9"/>
      <c r="K120" s="5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2:53" ht="24" customHeight="1">
      <c r="B121" s="16"/>
      <c r="C121" s="9"/>
      <c r="D121" s="9"/>
      <c r="E121" s="9"/>
      <c r="F121" s="9"/>
      <c r="G121" s="9"/>
      <c r="H121" s="9"/>
      <c r="I121" s="9"/>
      <c r="J121" s="9"/>
      <c r="K121" s="5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2:53" ht="27" customHeight="1">
      <c r="B122" s="11"/>
      <c r="C122" s="4"/>
      <c r="D122" s="4"/>
      <c r="E122" s="4"/>
      <c r="F122" s="4"/>
      <c r="G122" s="4"/>
      <c r="H122" s="4"/>
      <c r="I122" s="4"/>
      <c r="J122" s="4"/>
      <c r="K122" s="5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2:53" ht="20.25" customHeight="1">
      <c r="B123" s="10"/>
      <c r="C123" s="12"/>
      <c r="D123" s="12"/>
      <c r="E123" s="12"/>
      <c r="F123" s="12"/>
      <c r="G123" s="12"/>
      <c r="H123" s="12"/>
      <c r="I123" s="12"/>
      <c r="J123" s="12"/>
      <c r="K123" s="5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2:53" ht="20.25" customHeight="1">
      <c r="B124" s="10"/>
      <c r="C124" s="12"/>
      <c r="D124" s="12"/>
      <c r="E124" s="12"/>
      <c r="F124" s="12"/>
      <c r="G124" s="12"/>
      <c r="H124" s="12"/>
      <c r="I124" s="12"/>
      <c r="J124" s="12"/>
      <c r="K124" s="5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2:53" ht="20.25" customHeight="1"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2:53" ht="20.25" customHeight="1">
      <c r="B126" s="4"/>
      <c r="C126" s="9"/>
      <c r="D126" s="9"/>
      <c r="E126" s="9"/>
      <c r="F126" s="9"/>
      <c r="G126" s="9"/>
      <c r="H126" s="9"/>
      <c r="I126" s="9"/>
      <c r="J126" s="9"/>
      <c r="K126" s="5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2:53" ht="20.25" customHeight="1">
      <c r="B127" s="10"/>
      <c r="C127" s="9"/>
      <c r="D127" s="9"/>
      <c r="E127" s="9"/>
      <c r="F127" s="9"/>
      <c r="G127" s="9"/>
      <c r="H127" s="9"/>
      <c r="I127" s="9"/>
      <c r="J127" s="9"/>
      <c r="K127" s="5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2:53" ht="27.75" customHeight="1">
      <c r="B128" s="13"/>
      <c r="C128" s="9"/>
      <c r="D128" s="9"/>
      <c r="E128" s="9"/>
      <c r="F128" s="9"/>
      <c r="G128" s="9"/>
      <c r="H128" s="9"/>
      <c r="I128" s="9"/>
      <c r="J128" s="9"/>
      <c r="K128" s="5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2:53" ht="20.25" customHeight="1">
      <c r="B129" s="14"/>
      <c r="C129" s="9"/>
      <c r="D129" s="9"/>
      <c r="E129" s="9"/>
      <c r="F129" s="9"/>
      <c r="G129" s="9"/>
      <c r="H129" s="9"/>
      <c r="I129" s="9"/>
      <c r="J129" s="9"/>
      <c r="K129" s="5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2:53" ht="26.25" customHeight="1">
      <c r="B130" s="14"/>
      <c r="C130" s="9"/>
      <c r="D130" s="9"/>
      <c r="E130" s="9"/>
      <c r="F130" s="9"/>
      <c r="G130" s="9"/>
      <c r="H130" s="9"/>
      <c r="I130" s="9"/>
      <c r="J130" s="9"/>
      <c r="K130" s="5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2:53" ht="27" customHeight="1">
      <c r="B131" s="13"/>
      <c r="C131" s="9"/>
      <c r="D131" s="9"/>
      <c r="E131" s="9"/>
      <c r="F131" s="9"/>
      <c r="G131" s="9"/>
      <c r="H131" s="9"/>
      <c r="I131" s="9"/>
      <c r="J131" s="9"/>
      <c r="K131" s="5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2:53" ht="20.25" customHeight="1">
      <c r="B132" s="14"/>
      <c r="C132" s="9"/>
      <c r="D132" s="9"/>
      <c r="E132" s="9"/>
      <c r="F132" s="9"/>
      <c r="G132" s="9"/>
      <c r="H132" s="9"/>
      <c r="I132" s="9"/>
      <c r="J132" s="9"/>
      <c r="K132" s="5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2:53" ht="20.25" customHeight="1">
      <c r="B133" s="14"/>
      <c r="C133" s="9"/>
      <c r="D133" s="9"/>
      <c r="E133" s="9"/>
      <c r="F133" s="9"/>
      <c r="G133" s="9"/>
      <c r="H133" s="9"/>
      <c r="I133" s="9"/>
      <c r="J133" s="9"/>
      <c r="K133" s="5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2:53" ht="20.25" customHeight="1">
      <c r="B134" s="13"/>
      <c r="C134" s="9"/>
      <c r="D134" s="9"/>
      <c r="E134" s="9"/>
      <c r="F134" s="9"/>
      <c r="G134" s="9"/>
      <c r="H134" s="9"/>
      <c r="I134" s="9"/>
      <c r="J134" s="9"/>
      <c r="K134" s="5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2:53" ht="20.25" customHeight="1">
      <c r="B135" s="14"/>
      <c r="C135" s="9"/>
      <c r="D135" s="9"/>
      <c r="E135" s="9"/>
      <c r="F135" s="9"/>
      <c r="G135" s="9"/>
      <c r="H135" s="9"/>
      <c r="I135" s="9"/>
      <c r="J135" s="9"/>
      <c r="K135" s="5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2:53" ht="20.25" customHeight="1">
      <c r="B136" s="4"/>
      <c r="C136" s="9"/>
      <c r="D136" s="9"/>
      <c r="E136" s="9"/>
      <c r="F136" s="9"/>
      <c r="G136" s="9"/>
      <c r="H136" s="9"/>
      <c r="I136" s="9"/>
      <c r="J136" s="9"/>
      <c r="K136" s="5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2:53" ht="20.25" customHeight="1">
      <c r="B137" s="13"/>
      <c r="C137" s="9"/>
      <c r="D137" s="9"/>
      <c r="E137" s="9"/>
      <c r="F137" s="9"/>
      <c r="G137" s="9"/>
      <c r="H137" s="9"/>
      <c r="I137" s="9"/>
      <c r="J137" s="9"/>
      <c r="K137" s="5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2:53" ht="20.25" customHeight="1">
      <c r="B138" s="14"/>
      <c r="C138" s="9"/>
      <c r="D138" s="9"/>
      <c r="E138" s="9"/>
      <c r="F138" s="9"/>
      <c r="G138" s="9"/>
      <c r="H138" s="9"/>
      <c r="I138" s="9"/>
      <c r="J138" s="9"/>
      <c r="K138" s="5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2:53" ht="29.25" customHeight="1">
      <c r="B139" s="4"/>
      <c r="C139" s="9"/>
      <c r="D139" s="9"/>
      <c r="E139" s="9"/>
      <c r="F139" s="9"/>
      <c r="G139" s="9"/>
      <c r="H139" s="9"/>
      <c r="I139" s="9"/>
      <c r="J139" s="9"/>
      <c r="K139" s="5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2:53" ht="23.25" customHeight="1"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2:53" ht="20.25" customHeight="1">
      <c r="B141" s="14"/>
      <c r="C141" s="9"/>
      <c r="D141" s="9"/>
      <c r="E141" s="9"/>
      <c r="F141" s="9"/>
      <c r="G141" s="9"/>
      <c r="H141" s="9"/>
      <c r="I141" s="9"/>
      <c r="J141" s="9"/>
      <c r="K141" s="5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2:53" ht="20.25" customHeight="1">
      <c r="B142" s="4"/>
      <c r="C142" s="9"/>
      <c r="D142" s="9"/>
      <c r="E142" s="9"/>
      <c r="F142" s="9"/>
      <c r="G142" s="9"/>
      <c r="H142" s="9"/>
      <c r="I142" s="9"/>
      <c r="J142" s="9"/>
      <c r="K142" s="5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2:53" ht="20.25" customHeight="1">
      <c r="B143" s="13"/>
      <c r="C143" s="9"/>
      <c r="D143" s="9"/>
      <c r="E143" s="9"/>
      <c r="F143" s="9"/>
      <c r="G143" s="9"/>
      <c r="H143" s="9"/>
      <c r="I143" s="9"/>
      <c r="J143" s="9"/>
      <c r="K143" s="5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2:53" ht="20.25" customHeight="1">
      <c r="B144" s="4"/>
      <c r="C144" s="12"/>
      <c r="D144" s="12"/>
      <c r="E144" s="12"/>
      <c r="F144" s="12"/>
      <c r="G144" s="12"/>
      <c r="H144" s="12"/>
      <c r="I144" s="12"/>
      <c r="J144" s="12"/>
      <c r="K144" s="5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2:53" ht="20.25" customHeight="1">
      <c r="B145" s="4"/>
      <c r="C145" s="12"/>
      <c r="D145" s="12"/>
      <c r="E145" s="12"/>
      <c r="F145" s="12"/>
      <c r="G145" s="12"/>
      <c r="H145" s="12"/>
      <c r="I145" s="12"/>
      <c r="J145" s="12"/>
      <c r="K145" s="5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2:53" ht="24.75" customHeight="1">
      <c r="B146" s="13"/>
      <c r="C146" s="9"/>
      <c r="D146" s="9"/>
      <c r="E146" s="9"/>
      <c r="F146" s="9"/>
      <c r="G146" s="9"/>
      <c r="H146" s="9"/>
      <c r="I146" s="9"/>
      <c r="J146" s="9"/>
      <c r="K146" s="5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2:53" ht="20.25" customHeight="1">
      <c r="B147" s="14"/>
      <c r="C147" s="9"/>
      <c r="D147" s="9"/>
      <c r="E147" s="9"/>
      <c r="F147" s="9"/>
      <c r="G147" s="9"/>
      <c r="H147" s="9"/>
      <c r="I147" s="9"/>
      <c r="J147" s="9"/>
      <c r="K147" s="5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2:53" ht="20.25" customHeight="1">
      <c r="B148" s="10"/>
      <c r="C148" s="9"/>
      <c r="D148" s="9"/>
      <c r="E148" s="9"/>
      <c r="F148" s="9"/>
      <c r="G148" s="9"/>
      <c r="H148" s="9"/>
      <c r="I148" s="9"/>
      <c r="J148" s="9"/>
      <c r="K148" s="5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2:53" ht="20.25" customHeight="1">
      <c r="B149" s="13"/>
      <c r="C149" s="9"/>
      <c r="D149" s="9"/>
      <c r="E149" s="9"/>
      <c r="F149" s="9"/>
      <c r="G149" s="9"/>
      <c r="H149" s="9"/>
      <c r="I149" s="9"/>
      <c r="J149" s="9"/>
      <c r="K149" s="5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2:53" ht="20.25" customHeight="1">
      <c r="B150" s="14"/>
      <c r="C150" s="9"/>
      <c r="D150" s="9"/>
      <c r="E150" s="9"/>
      <c r="F150" s="9"/>
      <c r="G150" s="9"/>
      <c r="H150" s="9"/>
      <c r="I150" s="9"/>
      <c r="J150" s="9"/>
      <c r="K150" s="5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2:53" ht="27.75" customHeight="1">
      <c r="B151" s="14"/>
      <c r="C151" s="9"/>
      <c r="D151" s="9"/>
      <c r="E151" s="9"/>
      <c r="F151" s="9"/>
      <c r="G151" s="9"/>
      <c r="H151" s="9"/>
      <c r="I151" s="9"/>
      <c r="J151" s="9"/>
      <c r="K151" s="5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2:53" ht="28.5" customHeight="1"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2:53" ht="0.75" customHeight="1">
      <c r="B153" s="14"/>
      <c r="C153" s="9"/>
      <c r="D153" s="9"/>
      <c r="E153" s="9"/>
      <c r="F153" s="9"/>
      <c r="G153" s="9"/>
      <c r="H153" s="9"/>
      <c r="I153" s="9"/>
      <c r="J153" s="9"/>
      <c r="K153" s="5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2:53" ht="20.25" customHeight="1">
      <c r="B154" s="14"/>
      <c r="C154" s="9"/>
      <c r="D154" s="9"/>
      <c r="E154" s="9"/>
      <c r="F154" s="9"/>
      <c r="G154" s="9"/>
      <c r="H154" s="9"/>
      <c r="I154" s="9"/>
      <c r="J154" s="9"/>
      <c r="K154" s="5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2:53" ht="20.25" customHeight="1">
      <c r="B155" s="4"/>
      <c r="C155" s="4"/>
      <c r="D155" s="4"/>
      <c r="E155" s="4"/>
      <c r="F155" s="4"/>
      <c r="G155" s="4"/>
      <c r="H155" s="4"/>
      <c r="I155" s="4"/>
      <c r="J155" s="4"/>
      <c r="K155" s="5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2:53" ht="20.25" customHeight="1">
      <c r="B156" s="13"/>
      <c r="C156" s="9"/>
      <c r="D156" s="9"/>
      <c r="E156" s="9"/>
      <c r="F156" s="9"/>
      <c r="G156" s="9"/>
      <c r="H156" s="9"/>
      <c r="I156" s="9"/>
      <c r="J156" s="9"/>
      <c r="K156" s="5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2:53" ht="20.25" customHeight="1">
      <c r="B157" s="14"/>
      <c r="C157" s="9"/>
      <c r="D157" s="9"/>
      <c r="E157" s="9"/>
      <c r="F157" s="9"/>
      <c r="G157" s="9"/>
      <c r="H157" s="9"/>
      <c r="I157" s="9"/>
      <c r="J157" s="9"/>
      <c r="K157" s="5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2:53" ht="27" customHeight="1">
      <c r="B158" s="14"/>
      <c r="C158" s="9"/>
      <c r="D158" s="9"/>
      <c r="E158" s="9"/>
      <c r="F158" s="9"/>
      <c r="G158" s="9"/>
      <c r="H158" s="9"/>
      <c r="I158" s="9"/>
      <c r="J158" s="9"/>
      <c r="K158" s="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2:53" ht="20.25" customHeight="1">
      <c r="B159" s="13"/>
      <c r="C159" s="9"/>
      <c r="D159" s="9"/>
      <c r="E159" s="9"/>
      <c r="F159" s="9"/>
      <c r="G159" s="9"/>
      <c r="H159" s="9"/>
      <c r="I159" s="9"/>
      <c r="J159" s="9"/>
      <c r="K159" s="5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2:53" ht="20.25" customHeight="1">
      <c r="B160" s="14"/>
      <c r="C160" s="9"/>
      <c r="D160" s="9"/>
      <c r="E160" s="9"/>
      <c r="F160" s="9"/>
      <c r="G160" s="9"/>
      <c r="H160" s="9"/>
      <c r="I160" s="9"/>
      <c r="J160" s="9"/>
      <c r="K160" s="5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2:53" ht="33.75" customHeight="1">
      <c r="B161" s="14"/>
      <c r="C161" s="9"/>
      <c r="D161" s="9"/>
      <c r="E161" s="9"/>
      <c r="F161" s="9"/>
      <c r="G161" s="9"/>
      <c r="H161" s="9"/>
      <c r="I161" s="9"/>
      <c r="J161" s="9"/>
      <c r="K161" s="5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2:53" ht="27" customHeight="1">
      <c r="B162" s="13"/>
      <c r="C162" s="9"/>
      <c r="D162" s="9"/>
      <c r="E162" s="9"/>
      <c r="F162" s="9"/>
      <c r="G162" s="9"/>
      <c r="H162" s="9"/>
      <c r="I162" s="9"/>
      <c r="J162" s="9"/>
      <c r="K162" s="5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2:53" ht="20.25" customHeight="1">
      <c r="B163" s="14"/>
      <c r="C163" s="9"/>
      <c r="D163" s="9"/>
      <c r="E163" s="9"/>
      <c r="F163" s="9"/>
      <c r="G163" s="9"/>
      <c r="H163" s="9"/>
      <c r="I163" s="9"/>
      <c r="J163" s="9"/>
      <c r="K163" s="5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2:53" ht="24" customHeight="1">
      <c r="B164" s="14"/>
      <c r="C164" s="9"/>
      <c r="D164" s="9"/>
      <c r="E164" s="9"/>
      <c r="F164" s="9"/>
      <c r="G164" s="9"/>
      <c r="H164" s="9"/>
      <c r="I164" s="9"/>
      <c r="J164" s="9"/>
      <c r="K164" s="5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2:53" ht="28.5" customHeight="1">
      <c r="B165" s="165"/>
      <c r="C165" s="165"/>
      <c r="D165" s="165"/>
      <c r="E165" s="165"/>
      <c r="F165" s="165"/>
      <c r="G165" s="165"/>
      <c r="H165" s="165"/>
      <c r="I165" s="165"/>
      <c r="J165" s="165"/>
      <c r="K165" s="165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2:53" ht="20.25" customHeight="1">
      <c r="B166" s="10"/>
      <c r="C166" s="9"/>
      <c r="D166" s="9"/>
      <c r="E166" s="9"/>
      <c r="F166" s="9"/>
      <c r="G166" s="9"/>
      <c r="H166" s="9"/>
      <c r="I166" s="9"/>
      <c r="J166" s="9"/>
      <c r="K166" s="5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2:53" ht="20.25" customHeight="1">
      <c r="B167" s="15"/>
      <c r="C167" s="9"/>
      <c r="D167" s="9"/>
      <c r="E167" s="9"/>
      <c r="F167" s="9"/>
      <c r="G167" s="9"/>
      <c r="H167" s="9"/>
      <c r="I167" s="9"/>
      <c r="J167" s="9"/>
      <c r="K167" s="5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2:53" ht="27" customHeight="1"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2:53" ht="20.25" customHeight="1">
      <c r="B169" s="14"/>
      <c r="C169" s="9"/>
      <c r="D169" s="9"/>
      <c r="E169" s="9"/>
      <c r="F169" s="9"/>
      <c r="G169" s="9"/>
      <c r="H169" s="9"/>
      <c r="I169" s="9"/>
      <c r="J169" s="9"/>
      <c r="K169" s="5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2:53" ht="20.25" customHeight="1">
      <c r="B170" s="14"/>
      <c r="C170" s="9"/>
      <c r="D170" s="9"/>
      <c r="E170" s="9"/>
      <c r="F170" s="9"/>
      <c r="G170" s="9"/>
      <c r="H170" s="9"/>
      <c r="I170" s="9"/>
      <c r="J170" s="9"/>
      <c r="K170" s="5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2:53" ht="20.25" customHeight="1">
      <c r="B171" s="13"/>
      <c r="C171" s="9"/>
      <c r="D171" s="9"/>
      <c r="E171" s="9"/>
      <c r="F171" s="9"/>
      <c r="G171" s="9"/>
      <c r="H171" s="9"/>
      <c r="I171" s="9"/>
      <c r="J171" s="9"/>
      <c r="K171" s="5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2:53" ht="20.25" customHeight="1">
      <c r="B172" s="14"/>
      <c r="C172" s="9"/>
      <c r="D172" s="9"/>
      <c r="E172" s="9"/>
      <c r="F172" s="9"/>
      <c r="G172" s="9"/>
      <c r="H172" s="9"/>
      <c r="I172" s="9"/>
      <c r="J172" s="9"/>
      <c r="K172" s="5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2:53" ht="20.25" customHeight="1">
      <c r="B173" s="14"/>
      <c r="C173" s="9"/>
      <c r="D173" s="9"/>
      <c r="E173" s="9"/>
      <c r="F173" s="9"/>
      <c r="G173" s="9"/>
      <c r="H173" s="9"/>
      <c r="I173" s="9"/>
      <c r="J173" s="9"/>
      <c r="K173" s="5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2:53" ht="26.25" customHeight="1"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2:53" ht="20.25" customHeight="1">
      <c r="B175" s="14"/>
      <c r="C175" s="9"/>
      <c r="D175" s="9"/>
      <c r="E175" s="9"/>
      <c r="F175" s="9"/>
      <c r="G175" s="9"/>
      <c r="H175" s="9"/>
      <c r="I175" s="9"/>
      <c r="J175" s="9"/>
      <c r="K175" s="5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2:53" ht="20.25" customHeight="1">
      <c r="B176" s="10"/>
      <c r="C176" s="9"/>
      <c r="D176" s="9"/>
      <c r="E176" s="9"/>
      <c r="F176" s="9"/>
      <c r="G176" s="9"/>
      <c r="H176" s="9"/>
      <c r="I176" s="9"/>
      <c r="J176" s="9"/>
      <c r="K176" s="5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2:53" ht="20.25" customHeight="1">
      <c r="B177" s="4"/>
      <c r="C177" s="9"/>
      <c r="D177" s="9"/>
      <c r="E177" s="9"/>
      <c r="F177" s="9"/>
      <c r="G177" s="9"/>
      <c r="H177" s="9"/>
      <c r="I177" s="9"/>
      <c r="J177" s="9"/>
      <c r="K177" s="5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2:53" ht="20.25" customHeight="1">
      <c r="B178" s="13"/>
      <c r="C178" s="9"/>
      <c r="D178" s="9"/>
      <c r="E178" s="9"/>
      <c r="F178" s="9"/>
      <c r="G178" s="9"/>
      <c r="H178" s="9"/>
      <c r="I178" s="9"/>
      <c r="J178" s="9"/>
      <c r="K178" s="5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2:53" ht="20.25" customHeight="1">
      <c r="B179" s="4"/>
      <c r="C179" s="12"/>
      <c r="D179" s="12"/>
      <c r="E179" s="12"/>
      <c r="F179" s="12"/>
      <c r="G179" s="12"/>
      <c r="H179" s="12"/>
      <c r="I179" s="12"/>
      <c r="J179" s="12"/>
      <c r="K179" s="5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2:53" ht="20.25" customHeight="1">
      <c r="B180" s="4"/>
      <c r="C180" s="12"/>
      <c r="D180" s="12"/>
      <c r="E180" s="12"/>
      <c r="F180" s="12"/>
      <c r="G180" s="12"/>
      <c r="H180" s="12"/>
      <c r="I180" s="12"/>
      <c r="J180" s="12"/>
      <c r="K180" s="5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2:53" ht="24" customHeight="1">
      <c r="B181" s="11"/>
      <c r="C181" s="4"/>
      <c r="D181" s="4"/>
      <c r="E181" s="4"/>
      <c r="F181" s="4"/>
      <c r="G181" s="4"/>
      <c r="H181" s="4"/>
      <c r="I181" s="4"/>
      <c r="J181" s="4"/>
      <c r="K181" s="5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2:53" ht="24.75" customHeight="1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</sheetData>
  <sheetProtection/>
  <mergeCells count="23">
    <mergeCell ref="B3:K3"/>
    <mergeCell ref="B15:K15"/>
    <mergeCell ref="B27:K27"/>
    <mergeCell ref="B41:K41"/>
    <mergeCell ref="A54:K54"/>
    <mergeCell ref="A1:K1"/>
    <mergeCell ref="B174:K174"/>
    <mergeCell ref="B56:K56"/>
    <mergeCell ref="B91:K91"/>
    <mergeCell ref="B125:K125"/>
    <mergeCell ref="B140:K140"/>
    <mergeCell ref="B152:K152"/>
    <mergeCell ref="B165:K165"/>
    <mergeCell ref="B168:K168"/>
    <mergeCell ref="B73:K73"/>
    <mergeCell ref="N73:W73"/>
    <mergeCell ref="N91:W91"/>
    <mergeCell ref="N3:W3"/>
    <mergeCell ref="N15:W15"/>
    <mergeCell ref="N27:W27"/>
    <mergeCell ref="N41:W41"/>
    <mergeCell ref="M54:W54"/>
    <mergeCell ref="N56:W56"/>
  </mergeCells>
  <printOptions/>
  <pageMargins left="0.2362204724409449" right="0.2362204724409449" top="0.2362204724409449" bottom="0.2362204724409449" header="0.31496062992125984" footer="0.31496062992125984"/>
  <pageSetup fitToHeight="0" horizontalDpi="600" verticalDpi="600" orientation="portrait" paperSize="9" scale="75" r:id="rId1"/>
  <rowBreaks count="2" manualBreakCount="2">
    <brk id="53" max="255" man="1"/>
    <brk id="1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9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2023-05-16T10:07:56Z</cp:lastPrinted>
  <dcterms:created xsi:type="dcterms:W3CDTF">2015-06-05T18:19:34Z</dcterms:created>
  <dcterms:modified xsi:type="dcterms:W3CDTF">2023-05-22T08:15:01Z</dcterms:modified>
  <cp:category/>
  <cp:version/>
  <cp:contentType/>
  <cp:contentStatus/>
</cp:coreProperties>
</file>