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</sheets>
  <definedNames>
    <definedName name="_xlnm.Print_Area" localSheetId="0">'Arkusz1'!$A$1:$K$108</definedName>
  </definedNames>
  <calcPr fullCalcOnLoad="1"/>
</workbook>
</file>

<file path=xl/sharedStrings.xml><?xml version="1.0" encoding="utf-8"?>
<sst xmlns="http://schemas.openxmlformats.org/spreadsheetml/2006/main" count="182" uniqueCount="112">
  <si>
    <t>Przedmiot</t>
  </si>
  <si>
    <t>ECTS</t>
  </si>
  <si>
    <t>Godziny ogółem</t>
  </si>
  <si>
    <t>Wykłady</t>
  </si>
  <si>
    <t>SEMESTR I</t>
  </si>
  <si>
    <t>Wychowanie fizyczne 1</t>
  </si>
  <si>
    <t>z</t>
  </si>
  <si>
    <t>e</t>
  </si>
  <si>
    <t>Analityka laboratoryjna</t>
  </si>
  <si>
    <t>Technologie informacyjne</t>
  </si>
  <si>
    <t>BHP z ergonomią</t>
  </si>
  <si>
    <t>∑</t>
  </si>
  <si>
    <t>SEMESTR II</t>
  </si>
  <si>
    <t>J. obcy 1</t>
  </si>
  <si>
    <t>Wychowanie fizyczne 2</t>
  </si>
  <si>
    <t xml:space="preserve">Zielarstwo ogólne </t>
  </si>
  <si>
    <t xml:space="preserve">Fizjologia roślin </t>
  </si>
  <si>
    <t>Substancje bioaktywne</t>
  </si>
  <si>
    <t>SEMESTR III</t>
  </si>
  <si>
    <t>J. obcy 2</t>
  </si>
  <si>
    <t>Anatomia i fizjologia człowieka</t>
  </si>
  <si>
    <t>Fitopatologia zielarska</t>
  </si>
  <si>
    <t>Zielarstwo szczegółowe 1</t>
  </si>
  <si>
    <t>Herbologia zielarska</t>
  </si>
  <si>
    <t>SEMESTR IV</t>
  </si>
  <si>
    <t>J. obcy 3</t>
  </si>
  <si>
    <t>Ratownictwo medyczne</t>
  </si>
  <si>
    <t>Zielarstwo szczegółowe 2</t>
  </si>
  <si>
    <t>Entomologia zielarska</t>
  </si>
  <si>
    <t>Farmakognozja</t>
  </si>
  <si>
    <t>SEMESTR V</t>
  </si>
  <si>
    <t>Ochrona roślin zielarskich</t>
  </si>
  <si>
    <t>Dietetyka i żywienie człowieka</t>
  </si>
  <si>
    <t>Ekonomika  produkcji zielarskiej</t>
  </si>
  <si>
    <t>SEMESTR VI</t>
  </si>
  <si>
    <t>Towaroznawstwo zielarskie</t>
  </si>
  <si>
    <t>Grafika inżynierska</t>
  </si>
  <si>
    <t>Praktyka (4 tyg.)</t>
  </si>
  <si>
    <t>SEMESTR VII</t>
  </si>
  <si>
    <t>Projekt inżynierski i egzamin dyplomowy</t>
  </si>
  <si>
    <t>Ćw. tyg.</t>
  </si>
  <si>
    <t xml:space="preserve">Biochemia </t>
  </si>
  <si>
    <t xml:space="preserve">Genetyka i hodowla roślin </t>
  </si>
  <si>
    <t xml:space="preserve">Botanika </t>
  </si>
  <si>
    <t xml:space="preserve">Chemia </t>
  </si>
  <si>
    <t>Historia zielarstwa</t>
  </si>
  <si>
    <t>Filozofia</t>
  </si>
  <si>
    <t xml:space="preserve">Ekonomia </t>
  </si>
  <si>
    <t>Żywienie roślin zielarskich</t>
  </si>
  <si>
    <t>Diagnostyka potrzeb nawozowych</t>
  </si>
  <si>
    <t>Prozdrowotne właściwości warzyw</t>
  </si>
  <si>
    <t>Uprawa krzewów jagodowych</t>
  </si>
  <si>
    <t>Przechowalnictwo zielarskie</t>
  </si>
  <si>
    <t>Standaryzacja surowców zielarskich</t>
  </si>
  <si>
    <t>Diagnostyka laboratoryjna fitoproduktów</t>
  </si>
  <si>
    <t>Analiza chemiczna surowców zielarskich</t>
  </si>
  <si>
    <t xml:space="preserve">Uprawy  integrowane </t>
  </si>
  <si>
    <t>Ekologiczne uprawy zielarskie</t>
  </si>
  <si>
    <t>Siedliska roślin zielarskich</t>
  </si>
  <si>
    <t>Ekologia i ochrona środowiska</t>
  </si>
  <si>
    <t xml:space="preserve">Inżynieria w produkcji zielarskiej </t>
  </si>
  <si>
    <t>Komputerowa analiza informacji</t>
  </si>
  <si>
    <t xml:space="preserve"> Przetwarzanie baz danych</t>
  </si>
  <si>
    <t>Fitoterapia</t>
  </si>
  <si>
    <t>Leki roślinne</t>
  </si>
  <si>
    <t xml:space="preserve">Rośliny lecznicze świata </t>
  </si>
  <si>
    <t>Zarządzanie w sektorze zielarskim</t>
  </si>
  <si>
    <t xml:space="preserve">% godzin </t>
  </si>
  <si>
    <t>Ogółem w semestrach 1-7</t>
  </si>
  <si>
    <t>Finansowanie projektów z funduszy UE</t>
  </si>
  <si>
    <t>Greenhouse phytoproducts</t>
  </si>
  <si>
    <t xml:space="preserve">Forma  </t>
  </si>
  <si>
    <t>Ćw. aud.</t>
  </si>
  <si>
    <t>Ćw. lab.</t>
  </si>
  <si>
    <t>Ćw. ter.</t>
  </si>
  <si>
    <t>Wyk. tyg.</t>
  </si>
  <si>
    <t>Bioetyka</t>
  </si>
  <si>
    <t xml:space="preserve">Seminarium dyplomowe  2 </t>
  </si>
  <si>
    <r>
      <t>Seminarium dyplomowe 1</t>
    </r>
    <r>
      <rPr>
        <sz val="12"/>
        <rFont val="Times New Roman"/>
        <family val="1"/>
      </rPr>
      <t>*</t>
    </r>
    <r>
      <rPr>
        <sz val="12"/>
        <rFont val="Times New Roman"/>
        <family val="1"/>
      </rPr>
      <t xml:space="preserve"> w tym  2 godz. metodyka wyszukiwania informacji naukowych </t>
    </r>
  </si>
  <si>
    <t>Przyprawy krajowe i egzotyczne</t>
  </si>
  <si>
    <t>Grzyby jadalne i lecznicze</t>
  </si>
  <si>
    <t>Api produkty</t>
  </si>
  <si>
    <t>Farmakologia</t>
  </si>
  <si>
    <t>Projektowanie plantacji zielarskich</t>
  </si>
  <si>
    <t>Receptury zielarskie</t>
  </si>
  <si>
    <t xml:space="preserve">Uprawa roli i nawożenie </t>
  </si>
  <si>
    <t>Przedmiot do wyboru 1 (hum.-społ.)</t>
  </si>
  <si>
    <t>Nanotechnologie w zielarstwie</t>
  </si>
  <si>
    <t>Utrwalanie surowców zielarskich</t>
  </si>
  <si>
    <t>Potencjał fitoterapeutyczny roślin dzikorosnących</t>
  </si>
  <si>
    <t>Surowce pochodzenia naturalnego</t>
  </si>
  <si>
    <t>Podstawy hortiterapii</t>
  </si>
  <si>
    <t>Obrót produktami leczniczymi</t>
  </si>
  <si>
    <t>Produkcja materiału rozmnożeniowego</t>
  </si>
  <si>
    <t>Przedmiot do wyboru 3</t>
  </si>
  <si>
    <t>Przedmiot do wyboru 4</t>
  </si>
  <si>
    <t>Przedmiot do wyboru 6</t>
  </si>
  <si>
    <t>Przedmiot do wyboru 7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</si>
  <si>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</si>
  <si>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</si>
  <si>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</si>
  <si>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</si>
  <si>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</si>
  <si>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</si>
  <si>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Ochrona własności intelektualnej</t>
  </si>
  <si>
    <t xml:space="preserve">Przedmiot do wyboru 2 </t>
  </si>
  <si>
    <t>Przedmiot do wyboru 5 (hum.-społ.)</t>
  </si>
  <si>
    <t>Przedmiot do wyboru 14</t>
  </si>
  <si>
    <t>Przedmiot do wyboru 15 (hum.-społ.)</t>
  </si>
  <si>
    <t>Przedmiot do wyboru 16 (hum.-społ.)</t>
  </si>
  <si>
    <r>
      <t xml:space="preserve">WYDZIAŁ OGRODNICTWA I ARCHITEKTURY KRAJOBRAZU
Kierunek Zielarstwo i Fitoprodukty, studia stacjonarne pierwszego stopnia
</t>
    </r>
    <r>
      <rPr>
        <sz val="11"/>
        <color indexed="8"/>
        <rFont val="Times New Roman"/>
        <family val="1"/>
      </rPr>
      <t xml:space="preserve">Plan studiów dla naboru 2022/2023 zgodny z  Uchwałą Senatu UP w Lublinie nr 46/2021 - 2022  z dnia  27 maja 2022 r. </t>
    </r>
  </si>
  <si>
    <r>
      <t xml:space="preserve">WYDZIAŁ OGRODNICTWA I ARCHITEKTURY KRAJOBRAZU
Kierunek Zielarstwo i Fitoprodukty, studia stacjonarne pierwszego stopnia
</t>
    </r>
    <r>
      <rPr>
        <sz val="12"/>
        <rFont val="Times New Roman"/>
        <family val="1"/>
      </rPr>
      <t xml:space="preserve">Plan studiów dla naboru 2022/2023 zgodny z Uchwałą Senatu UP w Lublinie nr 46/2021 - 2022   z dnia  27 maja 2022 r. 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</si>
</sst>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00"/>
    <numFmt numFmtId="176" formatCode="0.0000"/>
    <numFmt numFmtId="177" formatCode="0.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 horizontal="center" wrapText="1"/>
    </xf>
    <xf numFmtId="17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0" xfId="52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5" borderId="10" xfId="52" applyFont="1" applyFill="1" applyBorder="1" applyAlignment="1">
      <alignment horizontal="right" vertical="center"/>
      <protection/>
    </xf>
    <xf numFmtId="0" fontId="4" fillId="34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7"/>
  <sheetViews>
    <sheetView tabSelected="1" view="pageBreakPreview" zoomScale="106" zoomScaleNormal="78" zoomScaleSheetLayoutView="106" zoomScalePageLayoutView="0" workbookViewId="0" topLeftCell="A1">
      <selection activeCell="A53" sqref="A53:K53"/>
    </sheetView>
  </sheetViews>
  <sheetFormatPr defaultColWidth="6.7109375" defaultRowHeight="15"/>
  <cols>
    <col min="1" max="1" width="3.7109375" style="1" customWidth="1"/>
    <col min="2" max="2" width="45.7109375" style="1" customWidth="1"/>
    <col min="3" max="4" width="7.7109375" style="1" customWidth="1"/>
    <col min="5" max="5" width="9.421875" style="1" customWidth="1"/>
    <col min="6" max="6" width="8.7109375" style="1" customWidth="1"/>
    <col min="7" max="7" width="9.00390625" style="1" customWidth="1"/>
    <col min="8" max="8" width="9.140625" style="1" customWidth="1"/>
    <col min="9" max="9" width="8.28125" style="1" customWidth="1"/>
    <col min="10" max="10" width="9.28125" style="1" customWidth="1"/>
    <col min="11" max="11" width="8.140625" style="90" customWidth="1"/>
    <col min="12" max="14" width="6.00390625" style="2" customWidth="1"/>
    <col min="15" max="53" width="8.8515625" style="2" customWidth="1"/>
    <col min="54" max="254" width="8.8515625" style="1" customWidth="1"/>
    <col min="255" max="255" width="39.28125" style="1" customWidth="1"/>
    <col min="256" max="16384" width="6.7109375" style="1" customWidth="1"/>
  </cols>
  <sheetData>
    <row r="1" spans="1:13" ht="71.25" customHeight="1">
      <c r="A1" s="95" t="s">
        <v>110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60"/>
      <c r="M1" s="60"/>
    </row>
    <row r="2" spans="1:53" s="19" customFormat="1" ht="35.25" customHeight="1">
      <c r="A2" s="20"/>
      <c r="B2" s="33" t="s">
        <v>0</v>
      </c>
      <c r="C2" s="33" t="s">
        <v>1</v>
      </c>
      <c r="D2" s="33" t="s">
        <v>71</v>
      </c>
      <c r="E2" s="33" t="s">
        <v>2</v>
      </c>
      <c r="F2" s="33" t="s">
        <v>3</v>
      </c>
      <c r="G2" s="33" t="s">
        <v>72</v>
      </c>
      <c r="H2" s="33" t="s">
        <v>73</v>
      </c>
      <c r="I2" s="33" t="s">
        <v>74</v>
      </c>
      <c r="J2" s="33" t="s">
        <v>75</v>
      </c>
      <c r="K2" s="74" t="s">
        <v>40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11" ht="18" customHeight="1">
      <c r="A3" s="21"/>
      <c r="B3" s="93" t="s">
        <v>4</v>
      </c>
      <c r="C3" s="93"/>
      <c r="D3" s="93"/>
      <c r="E3" s="93"/>
      <c r="F3" s="93"/>
      <c r="G3" s="93"/>
      <c r="H3" s="93"/>
      <c r="I3" s="93"/>
      <c r="J3" s="93"/>
      <c r="K3" s="93"/>
    </row>
    <row r="4" spans="1:12" ht="18" customHeight="1">
      <c r="A4" s="47">
        <v>1</v>
      </c>
      <c r="B4" s="22" t="s">
        <v>5</v>
      </c>
      <c r="C4" s="23">
        <v>0</v>
      </c>
      <c r="D4" s="23" t="s">
        <v>6</v>
      </c>
      <c r="E4" s="23">
        <v>30</v>
      </c>
      <c r="F4" s="23">
        <v>0</v>
      </c>
      <c r="G4" s="23">
        <v>30</v>
      </c>
      <c r="H4" s="23">
        <v>0</v>
      </c>
      <c r="I4" s="23">
        <v>0</v>
      </c>
      <c r="J4" s="75">
        <f>F4/15</f>
        <v>0</v>
      </c>
      <c r="K4" s="75">
        <f>(G4+H4+I4)/15</f>
        <v>2</v>
      </c>
      <c r="L4" s="3"/>
    </row>
    <row r="5" spans="1:12" ht="18" customHeight="1">
      <c r="A5" s="47">
        <v>2</v>
      </c>
      <c r="B5" s="58" t="s">
        <v>43</v>
      </c>
      <c r="C5" s="24">
        <v>6</v>
      </c>
      <c r="D5" s="23" t="s">
        <v>7</v>
      </c>
      <c r="E5" s="23">
        <v>60</v>
      </c>
      <c r="F5" s="23">
        <v>30</v>
      </c>
      <c r="G5" s="23">
        <v>10</v>
      </c>
      <c r="H5" s="23">
        <v>20</v>
      </c>
      <c r="I5" s="23">
        <v>0</v>
      </c>
      <c r="J5" s="75">
        <f aca="true" t="shared" si="0" ref="J5:J14">F5/15</f>
        <v>2</v>
      </c>
      <c r="K5" s="75">
        <f aca="true" t="shared" si="1" ref="K5:K14">(G5+H5+I5)/15</f>
        <v>2</v>
      </c>
      <c r="L5" s="3"/>
    </row>
    <row r="6" spans="1:14" ht="18" customHeight="1">
      <c r="A6" s="47">
        <v>3</v>
      </c>
      <c r="B6" s="58" t="s">
        <v>44</v>
      </c>
      <c r="C6" s="24">
        <v>6</v>
      </c>
      <c r="D6" s="23" t="s">
        <v>7</v>
      </c>
      <c r="E6" s="23">
        <v>60</v>
      </c>
      <c r="F6" s="23">
        <v>15</v>
      </c>
      <c r="G6" s="23">
        <v>15</v>
      </c>
      <c r="H6" s="23">
        <v>30</v>
      </c>
      <c r="I6" s="23">
        <v>0</v>
      </c>
      <c r="J6" s="75">
        <f t="shared" si="0"/>
        <v>1</v>
      </c>
      <c r="K6" s="75">
        <f t="shared" si="1"/>
        <v>3</v>
      </c>
      <c r="L6" s="52"/>
      <c r="M6" s="53"/>
      <c r="N6" s="53"/>
    </row>
    <row r="7" spans="1:12" ht="18" customHeight="1">
      <c r="A7" s="47">
        <v>4</v>
      </c>
      <c r="B7" s="22" t="s">
        <v>85</v>
      </c>
      <c r="C7" s="23">
        <v>6</v>
      </c>
      <c r="D7" s="23" t="s">
        <v>7</v>
      </c>
      <c r="E7" s="23">
        <v>70</v>
      </c>
      <c r="F7" s="23">
        <v>30</v>
      </c>
      <c r="G7" s="23">
        <v>10</v>
      </c>
      <c r="H7" s="23">
        <v>25</v>
      </c>
      <c r="I7" s="23">
        <v>5</v>
      </c>
      <c r="J7" s="75">
        <f t="shared" si="0"/>
        <v>2</v>
      </c>
      <c r="K7" s="75">
        <f t="shared" si="1"/>
        <v>2.6666666666666665</v>
      </c>
      <c r="L7" s="3"/>
    </row>
    <row r="8" spans="1:12" ht="18" customHeight="1">
      <c r="A8" s="47">
        <v>5</v>
      </c>
      <c r="B8" s="22" t="s">
        <v>8</v>
      </c>
      <c r="C8" s="25">
        <v>6</v>
      </c>
      <c r="D8" s="25" t="s">
        <v>7</v>
      </c>
      <c r="E8" s="25">
        <v>55</v>
      </c>
      <c r="F8" s="25">
        <v>10</v>
      </c>
      <c r="G8" s="25">
        <v>15</v>
      </c>
      <c r="H8" s="25">
        <v>30</v>
      </c>
      <c r="I8" s="25">
        <v>0</v>
      </c>
      <c r="J8" s="75">
        <f t="shared" si="0"/>
        <v>0.6666666666666666</v>
      </c>
      <c r="K8" s="75">
        <f t="shared" si="1"/>
        <v>3</v>
      </c>
      <c r="L8" s="3"/>
    </row>
    <row r="9" spans="1:12" ht="18" customHeight="1">
      <c r="A9" s="47">
        <v>6</v>
      </c>
      <c r="B9" s="22" t="s">
        <v>9</v>
      </c>
      <c r="C9" s="23">
        <v>2</v>
      </c>
      <c r="D9" s="23" t="s">
        <v>6</v>
      </c>
      <c r="E9" s="23">
        <v>30</v>
      </c>
      <c r="F9" s="23">
        <v>0</v>
      </c>
      <c r="G9" s="23">
        <v>0</v>
      </c>
      <c r="H9" s="23">
        <v>30</v>
      </c>
      <c r="I9" s="23">
        <v>0</v>
      </c>
      <c r="J9" s="75">
        <f t="shared" si="0"/>
        <v>0</v>
      </c>
      <c r="K9" s="75">
        <f t="shared" si="1"/>
        <v>2</v>
      </c>
      <c r="L9" s="3"/>
    </row>
    <row r="10" spans="1:12" ht="18" customHeight="1">
      <c r="A10" s="47">
        <v>7</v>
      </c>
      <c r="B10" s="22" t="s">
        <v>10</v>
      </c>
      <c r="C10" s="23">
        <v>1</v>
      </c>
      <c r="D10" s="23" t="s">
        <v>6</v>
      </c>
      <c r="E10" s="23">
        <v>10</v>
      </c>
      <c r="F10" s="23">
        <v>10</v>
      </c>
      <c r="G10" s="23">
        <v>0</v>
      </c>
      <c r="H10" s="23">
        <v>0</v>
      </c>
      <c r="I10" s="23">
        <v>0</v>
      </c>
      <c r="J10" s="75">
        <f t="shared" si="0"/>
        <v>0.6666666666666666</v>
      </c>
      <c r="K10" s="75">
        <f t="shared" si="1"/>
        <v>0</v>
      </c>
      <c r="L10" s="3"/>
    </row>
    <row r="11" spans="1:12" ht="18" customHeight="1">
      <c r="A11" s="47">
        <v>8</v>
      </c>
      <c r="B11" s="22" t="s">
        <v>86</v>
      </c>
      <c r="C11" s="23">
        <v>2</v>
      </c>
      <c r="D11" s="23" t="s">
        <v>6</v>
      </c>
      <c r="E11" s="23">
        <v>30</v>
      </c>
      <c r="F11" s="23">
        <v>30</v>
      </c>
      <c r="G11" s="23">
        <v>0</v>
      </c>
      <c r="H11" s="23">
        <v>0</v>
      </c>
      <c r="I11" s="23">
        <v>0</v>
      </c>
      <c r="J11" s="75">
        <f>F11/15</f>
        <v>2</v>
      </c>
      <c r="K11" s="75">
        <f>(G11+H11+I11)/15</f>
        <v>0</v>
      </c>
      <c r="L11" s="3"/>
    </row>
    <row r="12" spans="1:12" ht="18" customHeight="1">
      <c r="A12" s="47"/>
      <c r="B12" s="59" t="s">
        <v>45</v>
      </c>
      <c r="C12" s="23"/>
      <c r="D12" s="23"/>
      <c r="E12" s="23"/>
      <c r="F12" s="23"/>
      <c r="G12" s="23"/>
      <c r="H12" s="23"/>
      <c r="I12" s="23"/>
      <c r="J12" s="75"/>
      <c r="K12" s="75"/>
      <c r="L12" s="3"/>
    </row>
    <row r="13" spans="1:12" ht="16.5" customHeight="1">
      <c r="A13" s="47"/>
      <c r="B13" s="59" t="s">
        <v>46</v>
      </c>
      <c r="C13" s="23"/>
      <c r="D13" s="23"/>
      <c r="E13" s="23"/>
      <c r="F13" s="23"/>
      <c r="G13" s="23"/>
      <c r="H13" s="23"/>
      <c r="I13" s="23"/>
      <c r="J13" s="75"/>
      <c r="K13" s="75"/>
      <c r="L13" s="3"/>
    </row>
    <row r="14" spans="1:12" ht="18.75" customHeight="1">
      <c r="A14" s="47">
        <v>9</v>
      </c>
      <c r="B14" s="58" t="s">
        <v>104</v>
      </c>
      <c r="C14" s="23">
        <v>1</v>
      </c>
      <c r="D14" s="23" t="s">
        <v>6</v>
      </c>
      <c r="E14" s="23">
        <v>15</v>
      </c>
      <c r="F14" s="23">
        <v>15</v>
      </c>
      <c r="G14" s="23">
        <v>0</v>
      </c>
      <c r="H14" s="23">
        <v>0</v>
      </c>
      <c r="I14" s="23">
        <v>0</v>
      </c>
      <c r="J14" s="75">
        <f t="shared" si="0"/>
        <v>1</v>
      </c>
      <c r="K14" s="75">
        <f t="shared" si="1"/>
        <v>0</v>
      </c>
      <c r="L14" s="3"/>
    </row>
    <row r="15" spans="1:12" ht="15.75">
      <c r="A15" s="48"/>
      <c r="B15" s="39" t="s">
        <v>11</v>
      </c>
      <c r="C15" s="27">
        <f>SUM(C4:C14)</f>
        <v>30</v>
      </c>
      <c r="D15" s="27"/>
      <c r="E15" s="27">
        <f aca="true" t="shared" si="2" ref="E15:K15">SUM(E4:E14)</f>
        <v>360</v>
      </c>
      <c r="F15" s="27">
        <f t="shared" si="2"/>
        <v>140</v>
      </c>
      <c r="G15" s="27">
        <f t="shared" si="2"/>
        <v>80</v>
      </c>
      <c r="H15" s="27">
        <f t="shared" si="2"/>
        <v>135</v>
      </c>
      <c r="I15" s="27">
        <f t="shared" si="2"/>
        <v>5</v>
      </c>
      <c r="J15" s="76">
        <f t="shared" si="2"/>
        <v>9.333333333333334</v>
      </c>
      <c r="K15" s="76">
        <f t="shared" si="2"/>
        <v>14.666666666666666</v>
      </c>
      <c r="L15" s="3"/>
    </row>
    <row r="16" spans="1:12" ht="18" customHeight="1">
      <c r="A16" s="49"/>
      <c r="B16" s="92" t="s">
        <v>12</v>
      </c>
      <c r="C16" s="92"/>
      <c r="D16" s="92"/>
      <c r="E16" s="92"/>
      <c r="F16" s="92"/>
      <c r="G16" s="92"/>
      <c r="H16" s="92"/>
      <c r="I16" s="92"/>
      <c r="J16" s="92"/>
      <c r="K16" s="92"/>
      <c r="L16" s="3"/>
    </row>
    <row r="17" spans="1:12" ht="18" customHeight="1">
      <c r="A17" s="50">
        <v>10</v>
      </c>
      <c r="B17" s="38" t="s">
        <v>13</v>
      </c>
      <c r="C17" s="23">
        <v>2</v>
      </c>
      <c r="D17" s="23" t="s">
        <v>6</v>
      </c>
      <c r="E17" s="23">
        <v>30</v>
      </c>
      <c r="F17" s="23">
        <v>0</v>
      </c>
      <c r="G17" s="23">
        <v>0</v>
      </c>
      <c r="H17" s="23">
        <v>30</v>
      </c>
      <c r="I17" s="23">
        <v>0</v>
      </c>
      <c r="J17" s="75">
        <f aca="true" t="shared" si="3" ref="J17:J22">F17/15</f>
        <v>0</v>
      </c>
      <c r="K17" s="75">
        <f aca="true" t="shared" si="4" ref="K17:K22">(G17+H17+I17)/15</f>
        <v>2</v>
      </c>
      <c r="L17" s="3"/>
    </row>
    <row r="18" spans="1:12" ht="18" customHeight="1">
      <c r="A18" s="50">
        <v>11</v>
      </c>
      <c r="B18" s="38" t="s">
        <v>14</v>
      </c>
      <c r="C18" s="23">
        <v>0</v>
      </c>
      <c r="D18" s="23" t="s">
        <v>6</v>
      </c>
      <c r="E18" s="23">
        <v>30</v>
      </c>
      <c r="F18" s="23">
        <v>0</v>
      </c>
      <c r="G18" s="23">
        <v>30</v>
      </c>
      <c r="H18" s="23">
        <v>0</v>
      </c>
      <c r="I18" s="23">
        <v>0</v>
      </c>
      <c r="J18" s="75">
        <f t="shared" si="3"/>
        <v>0</v>
      </c>
      <c r="K18" s="75">
        <f t="shared" si="4"/>
        <v>2</v>
      </c>
      <c r="L18" s="3"/>
    </row>
    <row r="19" spans="1:12" ht="18" customHeight="1">
      <c r="A19" s="50">
        <v>12</v>
      </c>
      <c r="B19" s="38" t="s">
        <v>15</v>
      </c>
      <c r="C19" s="23">
        <v>6</v>
      </c>
      <c r="D19" s="23" t="s">
        <v>7</v>
      </c>
      <c r="E19" s="23">
        <v>70</v>
      </c>
      <c r="F19" s="23">
        <v>30</v>
      </c>
      <c r="G19" s="23">
        <v>20</v>
      </c>
      <c r="H19" s="23">
        <v>10</v>
      </c>
      <c r="I19" s="23">
        <v>10</v>
      </c>
      <c r="J19" s="75">
        <f t="shared" si="3"/>
        <v>2</v>
      </c>
      <c r="K19" s="75">
        <f t="shared" si="4"/>
        <v>2.6666666666666665</v>
      </c>
      <c r="L19" s="3"/>
    </row>
    <row r="20" spans="1:12" ht="18" customHeight="1">
      <c r="A20" s="50">
        <v>13</v>
      </c>
      <c r="B20" s="38" t="s">
        <v>41</v>
      </c>
      <c r="C20" s="23">
        <v>4</v>
      </c>
      <c r="D20" s="23" t="s">
        <v>7</v>
      </c>
      <c r="E20" s="23">
        <v>45</v>
      </c>
      <c r="F20" s="23">
        <v>15</v>
      </c>
      <c r="G20" s="23">
        <v>5</v>
      </c>
      <c r="H20" s="23">
        <v>25</v>
      </c>
      <c r="I20" s="23">
        <v>0</v>
      </c>
      <c r="J20" s="75">
        <f t="shared" si="3"/>
        <v>1</v>
      </c>
      <c r="K20" s="75">
        <f t="shared" si="4"/>
        <v>2</v>
      </c>
      <c r="L20" s="3"/>
    </row>
    <row r="21" spans="1:12" ht="18" customHeight="1">
      <c r="A21" s="50">
        <v>14</v>
      </c>
      <c r="B21" s="38" t="s">
        <v>16</v>
      </c>
      <c r="C21" s="23">
        <v>6</v>
      </c>
      <c r="D21" s="23" t="s">
        <v>7</v>
      </c>
      <c r="E21" s="23">
        <v>60</v>
      </c>
      <c r="F21" s="23">
        <v>30</v>
      </c>
      <c r="G21" s="23">
        <v>10</v>
      </c>
      <c r="H21" s="23">
        <v>20</v>
      </c>
      <c r="I21" s="23">
        <v>0</v>
      </c>
      <c r="J21" s="75">
        <f t="shared" si="3"/>
        <v>2</v>
      </c>
      <c r="K21" s="75">
        <f t="shared" si="4"/>
        <v>2</v>
      </c>
      <c r="L21" s="3"/>
    </row>
    <row r="22" spans="1:53" s="4" customFormat="1" ht="18" customHeight="1">
      <c r="A22" s="50">
        <v>15</v>
      </c>
      <c r="B22" s="38" t="s">
        <v>17</v>
      </c>
      <c r="C22" s="23">
        <v>6</v>
      </c>
      <c r="D22" s="23" t="s">
        <v>7</v>
      </c>
      <c r="E22" s="23">
        <v>70</v>
      </c>
      <c r="F22" s="23">
        <v>30</v>
      </c>
      <c r="G22" s="23">
        <v>15</v>
      </c>
      <c r="H22" s="23">
        <v>25</v>
      </c>
      <c r="I22" s="23">
        <v>0</v>
      </c>
      <c r="J22" s="75">
        <f t="shared" si="3"/>
        <v>2</v>
      </c>
      <c r="K22" s="75">
        <f t="shared" si="4"/>
        <v>2.6666666666666665</v>
      </c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4" customFormat="1" ht="18" customHeight="1">
      <c r="A23" s="50">
        <v>16</v>
      </c>
      <c r="B23" s="38" t="s">
        <v>20</v>
      </c>
      <c r="C23" s="23">
        <v>4</v>
      </c>
      <c r="D23" s="23" t="s">
        <v>6</v>
      </c>
      <c r="E23" s="23">
        <v>45</v>
      </c>
      <c r="F23" s="23">
        <v>30</v>
      </c>
      <c r="G23" s="23">
        <v>5</v>
      </c>
      <c r="H23" s="23">
        <v>10</v>
      </c>
      <c r="I23" s="23">
        <v>0</v>
      </c>
      <c r="J23" s="75">
        <f>F23/15</f>
        <v>2</v>
      </c>
      <c r="K23" s="75">
        <f>(G23+H23+I23)/15</f>
        <v>1</v>
      </c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4" customFormat="1" ht="18" customHeight="1">
      <c r="A24" s="50">
        <v>17</v>
      </c>
      <c r="B24" s="38" t="s">
        <v>26</v>
      </c>
      <c r="C24" s="23">
        <v>2</v>
      </c>
      <c r="D24" s="23" t="s">
        <v>6</v>
      </c>
      <c r="E24" s="23">
        <v>30</v>
      </c>
      <c r="F24" s="23">
        <v>0</v>
      </c>
      <c r="G24" s="23">
        <v>10</v>
      </c>
      <c r="H24" s="23">
        <v>20</v>
      </c>
      <c r="I24" s="23">
        <v>0</v>
      </c>
      <c r="J24" s="75">
        <f>F24/15</f>
        <v>0</v>
      </c>
      <c r="K24" s="75">
        <f>(G24+H24+I24)/15</f>
        <v>2</v>
      </c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12" ht="15" customHeight="1">
      <c r="A25" s="48"/>
      <c r="B25" s="39" t="s">
        <v>11</v>
      </c>
      <c r="C25" s="27">
        <f>SUM(C17:C24)</f>
        <v>30</v>
      </c>
      <c r="D25" s="27"/>
      <c r="E25" s="27">
        <f aca="true" t="shared" si="5" ref="E25:J25">SUM(E17:E24)</f>
        <v>380</v>
      </c>
      <c r="F25" s="27">
        <f t="shared" si="5"/>
        <v>135</v>
      </c>
      <c r="G25" s="27">
        <f t="shared" si="5"/>
        <v>95</v>
      </c>
      <c r="H25" s="27">
        <f t="shared" si="5"/>
        <v>140</v>
      </c>
      <c r="I25" s="27">
        <f t="shared" si="5"/>
        <v>10</v>
      </c>
      <c r="J25" s="76">
        <f t="shared" si="5"/>
        <v>9</v>
      </c>
      <c r="K25" s="76">
        <f>SUM(K17:K24)</f>
        <v>16.333333333333332</v>
      </c>
      <c r="L25" s="3"/>
    </row>
    <row r="26" spans="1:12" ht="18" customHeight="1">
      <c r="A26" s="49"/>
      <c r="B26" s="93" t="s">
        <v>18</v>
      </c>
      <c r="C26" s="93"/>
      <c r="D26" s="93"/>
      <c r="E26" s="93"/>
      <c r="F26" s="93"/>
      <c r="G26" s="93"/>
      <c r="H26" s="93"/>
      <c r="I26" s="93"/>
      <c r="J26" s="93"/>
      <c r="K26" s="93"/>
      <c r="L26" s="3"/>
    </row>
    <row r="27" spans="1:12" ht="18" customHeight="1">
      <c r="A27" s="50">
        <v>18</v>
      </c>
      <c r="B27" s="38" t="s">
        <v>19</v>
      </c>
      <c r="C27" s="23">
        <v>2</v>
      </c>
      <c r="D27" s="23" t="s">
        <v>6</v>
      </c>
      <c r="E27" s="23">
        <v>30</v>
      </c>
      <c r="F27" s="23">
        <v>0</v>
      </c>
      <c r="G27" s="23">
        <v>0</v>
      </c>
      <c r="H27" s="23">
        <v>30</v>
      </c>
      <c r="I27" s="23">
        <v>0</v>
      </c>
      <c r="J27" s="75">
        <f aca="true" t="shared" si="6" ref="J27:J32">F27/15</f>
        <v>0</v>
      </c>
      <c r="K27" s="75">
        <f aca="true" t="shared" si="7" ref="K27:K32">(G27+H27+I27)/15</f>
        <v>2</v>
      </c>
      <c r="L27" s="3"/>
    </row>
    <row r="28" spans="1:12" ht="18" customHeight="1">
      <c r="A28" s="50">
        <v>19</v>
      </c>
      <c r="B28" s="38" t="s">
        <v>42</v>
      </c>
      <c r="C28" s="23">
        <v>3</v>
      </c>
      <c r="D28" s="23" t="s">
        <v>7</v>
      </c>
      <c r="E28" s="23">
        <v>45</v>
      </c>
      <c r="F28" s="23">
        <v>30</v>
      </c>
      <c r="G28" s="23">
        <v>10</v>
      </c>
      <c r="H28" s="23">
        <v>5</v>
      </c>
      <c r="I28" s="23">
        <v>0</v>
      </c>
      <c r="J28" s="75">
        <f t="shared" si="6"/>
        <v>2</v>
      </c>
      <c r="K28" s="75">
        <f t="shared" si="7"/>
        <v>1</v>
      </c>
      <c r="L28" s="3"/>
    </row>
    <row r="29" spans="1:12" ht="18" customHeight="1">
      <c r="A29" s="50">
        <v>20</v>
      </c>
      <c r="B29" s="38" t="s">
        <v>22</v>
      </c>
      <c r="C29" s="23">
        <v>6</v>
      </c>
      <c r="D29" s="23" t="s">
        <v>7</v>
      </c>
      <c r="E29" s="23">
        <v>65</v>
      </c>
      <c r="F29" s="23">
        <v>30</v>
      </c>
      <c r="G29" s="23">
        <v>20</v>
      </c>
      <c r="H29" s="23">
        <v>10</v>
      </c>
      <c r="I29" s="23">
        <v>5</v>
      </c>
      <c r="J29" s="75">
        <f t="shared" si="6"/>
        <v>2</v>
      </c>
      <c r="K29" s="75">
        <f t="shared" si="7"/>
        <v>2.3333333333333335</v>
      </c>
      <c r="L29" s="3"/>
    </row>
    <row r="30" spans="1:12" ht="18" customHeight="1">
      <c r="A30" s="50">
        <v>21</v>
      </c>
      <c r="B30" s="38" t="s">
        <v>29</v>
      </c>
      <c r="C30" s="23">
        <v>6</v>
      </c>
      <c r="D30" s="23" t="s">
        <v>7</v>
      </c>
      <c r="E30" s="23">
        <v>60</v>
      </c>
      <c r="F30" s="23">
        <v>30</v>
      </c>
      <c r="G30" s="23">
        <v>10</v>
      </c>
      <c r="H30" s="23">
        <v>20</v>
      </c>
      <c r="I30" s="23">
        <v>0</v>
      </c>
      <c r="J30" s="75">
        <f t="shared" si="6"/>
        <v>2</v>
      </c>
      <c r="K30" s="75">
        <f t="shared" si="7"/>
        <v>2</v>
      </c>
      <c r="L30" s="3"/>
    </row>
    <row r="31" spans="1:12" ht="18" customHeight="1">
      <c r="A31" s="50">
        <v>22</v>
      </c>
      <c r="B31" s="38" t="s">
        <v>93</v>
      </c>
      <c r="C31" s="23">
        <v>2</v>
      </c>
      <c r="D31" s="23" t="s">
        <v>6</v>
      </c>
      <c r="E31" s="23">
        <v>30</v>
      </c>
      <c r="F31" s="23">
        <v>15</v>
      </c>
      <c r="G31" s="23">
        <v>10</v>
      </c>
      <c r="H31" s="23">
        <v>5</v>
      </c>
      <c r="I31" s="23">
        <v>0</v>
      </c>
      <c r="J31" s="75">
        <f t="shared" si="6"/>
        <v>1</v>
      </c>
      <c r="K31" s="75">
        <f t="shared" si="7"/>
        <v>1</v>
      </c>
      <c r="L31" s="3"/>
    </row>
    <row r="32" spans="1:12" ht="18" customHeight="1">
      <c r="A32" s="50">
        <v>23</v>
      </c>
      <c r="B32" s="38" t="s">
        <v>105</v>
      </c>
      <c r="C32" s="23">
        <v>5</v>
      </c>
      <c r="D32" s="23" t="s">
        <v>7</v>
      </c>
      <c r="E32" s="23">
        <v>60</v>
      </c>
      <c r="F32" s="23">
        <v>30</v>
      </c>
      <c r="G32" s="23">
        <v>10</v>
      </c>
      <c r="H32" s="23">
        <v>20</v>
      </c>
      <c r="I32" s="23">
        <v>0</v>
      </c>
      <c r="J32" s="75">
        <f t="shared" si="6"/>
        <v>2</v>
      </c>
      <c r="K32" s="75">
        <f t="shared" si="7"/>
        <v>2</v>
      </c>
      <c r="L32" s="3"/>
    </row>
    <row r="33" spans="1:12" ht="18" customHeight="1">
      <c r="A33" s="49"/>
      <c r="B33" s="37" t="s">
        <v>48</v>
      </c>
      <c r="C33" s="23"/>
      <c r="D33" s="23"/>
      <c r="E33" s="23"/>
      <c r="F33" s="23"/>
      <c r="G33" s="23"/>
      <c r="H33" s="23"/>
      <c r="I33" s="23"/>
      <c r="J33" s="75"/>
      <c r="K33" s="75"/>
      <c r="L33" s="3"/>
    </row>
    <row r="34" spans="1:12" ht="18" customHeight="1">
      <c r="A34" s="50"/>
      <c r="B34" s="67" t="s">
        <v>49</v>
      </c>
      <c r="C34" s="35"/>
      <c r="D34" s="35"/>
      <c r="E34" s="35"/>
      <c r="F34" s="35"/>
      <c r="G34" s="35"/>
      <c r="H34" s="35"/>
      <c r="I34" s="35"/>
      <c r="J34" s="75"/>
      <c r="K34" s="75"/>
      <c r="L34" s="3"/>
    </row>
    <row r="35" spans="1:12" ht="18" customHeight="1">
      <c r="A35" s="50">
        <v>24</v>
      </c>
      <c r="B35" s="38" t="s">
        <v>94</v>
      </c>
      <c r="C35" s="23">
        <v>3</v>
      </c>
      <c r="D35" s="23" t="s">
        <v>6</v>
      </c>
      <c r="E35" s="30">
        <v>45</v>
      </c>
      <c r="F35" s="30">
        <v>30</v>
      </c>
      <c r="G35" s="30">
        <v>10</v>
      </c>
      <c r="H35" s="30">
        <v>5</v>
      </c>
      <c r="I35" s="30">
        <v>0</v>
      </c>
      <c r="J35" s="75">
        <f>F35/15</f>
        <v>2</v>
      </c>
      <c r="K35" s="75">
        <f>(G35+H35+I35)/15</f>
        <v>1</v>
      </c>
      <c r="L35" s="3"/>
    </row>
    <row r="36" spans="1:12" ht="18" customHeight="1">
      <c r="A36" s="49"/>
      <c r="B36" s="40" t="s">
        <v>50</v>
      </c>
      <c r="C36" s="30"/>
      <c r="D36" s="30"/>
      <c r="E36" s="30"/>
      <c r="F36" s="30"/>
      <c r="G36" s="30"/>
      <c r="H36" s="30"/>
      <c r="I36" s="30"/>
      <c r="J36" s="75"/>
      <c r="K36" s="75"/>
      <c r="L36" s="3"/>
    </row>
    <row r="37" spans="1:12" ht="18" customHeight="1">
      <c r="A37" s="49"/>
      <c r="B37" s="34" t="s">
        <v>51</v>
      </c>
      <c r="C37" s="28"/>
      <c r="D37" s="28"/>
      <c r="E37" s="28"/>
      <c r="F37" s="28"/>
      <c r="G37" s="28"/>
      <c r="H37" s="28"/>
      <c r="I37" s="28"/>
      <c r="J37" s="75"/>
      <c r="K37" s="75"/>
      <c r="L37" s="3"/>
    </row>
    <row r="38" spans="1:12" ht="18" customHeight="1">
      <c r="A38" s="49">
        <v>25</v>
      </c>
      <c r="B38" s="38" t="s">
        <v>23</v>
      </c>
      <c r="C38" s="23">
        <v>3</v>
      </c>
      <c r="D38" s="23" t="s">
        <v>6</v>
      </c>
      <c r="E38" s="23">
        <v>45</v>
      </c>
      <c r="F38" s="23">
        <v>25</v>
      </c>
      <c r="G38" s="23">
        <v>10</v>
      </c>
      <c r="H38" s="23">
        <v>5</v>
      </c>
      <c r="I38" s="23">
        <v>5</v>
      </c>
      <c r="J38" s="75">
        <f>F38/15</f>
        <v>1.6666666666666667</v>
      </c>
      <c r="K38" s="75">
        <f>(G38+H38+I38)/15</f>
        <v>1.3333333333333333</v>
      </c>
      <c r="L38" s="3"/>
    </row>
    <row r="39" spans="1:12" ht="18" customHeight="1">
      <c r="A39" s="48"/>
      <c r="B39" s="39" t="s">
        <v>11</v>
      </c>
      <c r="C39" s="27">
        <f>SUM(C27:C38)</f>
        <v>30</v>
      </c>
      <c r="D39" s="27"/>
      <c r="E39" s="27">
        <f aca="true" t="shared" si="8" ref="E39:K39">SUM(E27:E38)</f>
        <v>380</v>
      </c>
      <c r="F39" s="27">
        <f t="shared" si="8"/>
        <v>190</v>
      </c>
      <c r="G39" s="27">
        <f t="shared" si="8"/>
        <v>80</v>
      </c>
      <c r="H39" s="27">
        <f t="shared" si="8"/>
        <v>100</v>
      </c>
      <c r="I39" s="27">
        <f t="shared" si="8"/>
        <v>10</v>
      </c>
      <c r="J39" s="76">
        <f t="shared" si="8"/>
        <v>12.666666666666666</v>
      </c>
      <c r="K39" s="76">
        <f t="shared" si="8"/>
        <v>12.666666666666668</v>
      </c>
      <c r="L39" s="3"/>
    </row>
    <row r="40" spans="1:12" ht="18" customHeight="1">
      <c r="A40" s="49"/>
      <c r="B40" s="92" t="s">
        <v>24</v>
      </c>
      <c r="C40" s="92"/>
      <c r="D40" s="92"/>
      <c r="E40" s="92"/>
      <c r="F40" s="92"/>
      <c r="G40" s="92"/>
      <c r="H40" s="92"/>
      <c r="I40" s="92"/>
      <c r="J40" s="92"/>
      <c r="K40" s="92"/>
      <c r="L40" s="3"/>
    </row>
    <row r="41" spans="1:12" ht="18" customHeight="1">
      <c r="A41" s="50">
        <v>26</v>
      </c>
      <c r="B41" s="38" t="s">
        <v>25</v>
      </c>
      <c r="C41" s="23">
        <v>4</v>
      </c>
      <c r="D41" s="23" t="s">
        <v>7</v>
      </c>
      <c r="E41" s="23">
        <v>45</v>
      </c>
      <c r="F41" s="23">
        <v>0</v>
      </c>
      <c r="G41" s="23">
        <v>0</v>
      </c>
      <c r="H41" s="23">
        <v>45</v>
      </c>
      <c r="I41" s="23">
        <v>0</v>
      </c>
      <c r="J41" s="75">
        <f aca="true" t="shared" si="9" ref="J41:J46">F41/15</f>
        <v>0</v>
      </c>
      <c r="K41" s="75">
        <f aca="true" t="shared" si="10" ref="K41:K46">(G41+H41+I41)/15</f>
        <v>3</v>
      </c>
      <c r="L41" s="3"/>
    </row>
    <row r="42" spans="1:12" ht="18" customHeight="1">
      <c r="A42" s="50">
        <v>27</v>
      </c>
      <c r="B42" s="38" t="s">
        <v>27</v>
      </c>
      <c r="C42" s="23">
        <v>6</v>
      </c>
      <c r="D42" s="23" t="s">
        <v>7</v>
      </c>
      <c r="E42" s="23">
        <v>65</v>
      </c>
      <c r="F42" s="23">
        <v>30</v>
      </c>
      <c r="G42" s="23">
        <v>20</v>
      </c>
      <c r="H42" s="23">
        <v>10</v>
      </c>
      <c r="I42" s="23">
        <v>5</v>
      </c>
      <c r="J42" s="75">
        <f t="shared" si="9"/>
        <v>2</v>
      </c>
      <c r="K42" s="75">
        <f t="shared" si="10"/>
        <v>2.3333333333333335</v>
      </c>
      <c r="L42" s="3"/>
    </row>
    <row r="43" spans="1:12" ht="18" customHeight="1">
      <c r="A43" s="50">
        <v>28</v>
      </c>
      <c r="B43" s="38" t="s">
        <v>28</v>
      </c>
      <c r="C43" s="23">
        <v>6</v>
      </c>
      <c r="D43" s="23" t="s">
        <v>7</v>
      </c>
      <c r="E43" s="23">
        <v>60</v>
      </c>
      <c r="F43" s="23">
        <v>30</v>
      </c>
      <c r="G43" s="23">
        <v>10</v>
      </c>
      <c r="H43" s="23">
        <v>20</v>
      </c>
      <c r="I43" s="23">
        <v>0</v>
      </c>
      <c r="J43" s="75">
        <f t="shared" si="9"/>
        <v>2</v>
      </c>
      <c r="K43" s="75">
        <f t="shared" si="10"/>
        <v>2</v>
      </c>
      <c r="L43" s="3"/>
    </row>
    <row r="44" spans="1:12" ht="18" customHeight="1">
      <c r="A44" s="50">
        <v>29</v>
      </c>
      <c r="B44" s="38" t="s">
        <v>21</v>
      </c>
      <c r="C44" s="23">
        <v>6</v>
      </c>
      <c r="D44" s="23" t="s">
        <v>7</v>
      </c>
      <c r="E44" s="23">
        <v>60</v>
      </c>
      <c r="F44" s="23">
        <v>30</v>
      </c>
      <c r="G44" s="23">
        <v>10</v>
      </c>
      <c r="H44" s="23">
        <v>20</v>
      </c>
      <c r="I44" s="23">
        <v>0</v>
      </c>
      <c r="J44" s="75">
        <f t="shared" si="9"/>
        <v>2</v>
      </c>
      <c r="K44" s="75">
        <f t="shared" si="10"/>
        <v>2</v>
      </c>
      <c r="L44" s="3"/>
    </row>
    <row r="45" spans="1:12" ht="18" customHeight="1">
      <c r="A45" s="50">
        <v>30</v>
      </c>
      <c r="B45" s="35" t="s">
        <v>31</v>
      </c>
      <c r="C45" s="25">
        <v>3</v>
      </c>
      <c r="D45" s="25" t="s">
        <v>6</v>
      </c>
      <c r="E45" s="25">
        <v>45</v>
      </c>
      <c r="F45" s="25">
        <v>30</v>
      </c>
      <c r="G45" s="25">
        <v>10</v>
      </c>
      <c r="H45" s="25">
        <v>5</v>
      </c>
      <c r="I45" s="25">
        <v>0</v>
      </c>
      <c r="J45" s="75">
        <f t="shared" si="9"/>
        <v>2</v>
      </c>
      <c r="K45" s="75">
        <f t="shared" si="10"/>
        <v>1</v>
      </c>
      <c r="L45" s="3"/>
    </row>
    <row r="46" spans="1:12" ht="18" customHeight="1">
      <c r="A46" s="50">
        <v>31</v>
      </c>
      <c r="B46" s="38" t="s">
        <v>95</v>
      </c>
      <c r="C46" s="25">
        <v>4</v>
      </c>
      <c r="D46" s="25" t="s">
        <v>6</v>
      </c>
      <c r="E46" s="25">
        <v>50</v>
      </c>
      <c r="F46" s="25">
        <v>30</v>
      </c>
      <c r="G46" s="25">
        <v>10</v>
      </c>
      <c r="H46" s="25">
        <v>10</v>
      </c>
      <c r="I46" s="25">
        <v>0</v>
      </c>
      <c r="J46" s="75">
        <f t="shared" si="9"/>
        <v>2</v>
      </c>
      <c r="K46" s="75">
        <f t="shared" si="10"/>
        <v>1.3333333333333333</v>
      </c>
      <c r="L46" s="3"/>
    </row>
    <row r="47" spans="1:12" ht="15.75">
      <c r="A47" s="50"/>
      <c r="B47" s="37" t="s">
        <v>89</v>
      </c>
      <c r="C47" s="69"/>
      <c r="D47" s="69"/>
      <c r="E47" s="69"/>
      <c r="F47" s="69"/>
      <c r="G47" s="69"/>
      <c r="H47" s="69"/>
      <c r="I47" s="69"/>
      <c r="J47" s="77"/>
      <c r="K47" s="77"/>
      <c r="L47" s="3"/>
    </row>
    <row r="48" spans="1:12" ht="17.25" customHeight="1">
      <c r="A48" s="50"/>
      <c r="B48" s="70" t="s">
        <v>90</v>
      </c>
      <c r="C48" s="69"/>
      <c r="D48" s="69"/>
      <c r="E48" s="69"/>
      <c r="F48" s="69"/>
      <c r="G48" s="69"/>
      <c r="H48" s="69"/>
      <c r="I48" s="69"/>
      <c r="J48" s="77"/>
      <c r="K48" s="77"/>
      <c r="L48" s="3"/>
    </row>
    <row r="49" spans="1:12" ht="18" customHeight="1">
      <c r="A49" s="50">
        <v>32</v>
      </c>
      <c r="B49" s="38" t="s">
        <v>106</v>
      </c>
      <c r="C49" s="23">
        <v>1</v>
      </c>
      <c r="D49" s="23" t="s">
        <v>6</v>
      </c>
      <c r="E49" s="23">
        <v>15</v>
      </c>
      <c r="F49" s="23">
        <v>15</v>
      </c>
      <c r="G49" s="23">
        <v>0</v>
      </c>
      <c r="H49" s="23">
        <v>0</v>
      </c>
      <c r="I49" s="23">
        <v>0</v>
      </c>
      <c r="J49" s="75">
        <f>F49/15</f>
        <v>1</v>
      </c>
      <c r="K49" s="75">
        <f>(G49+H49+I49)/15</f>
        <v>0</v>
      </c>
      <c r="L49" s="3"/>
    </row>
    <row r="50" spans="1:12" ht="18" customHeight="1">
      <c r="A50" s="50"/>
      <c r="B50" s="37" t="s">
        <v>76</v>
      </c>
      <c r="C50" s="25"/>
      <c r="D50" s="25"/>
      <c r="E50" s="25"/>
      <c r="F50" s="25"/>
      <c r="G50" s="25"/>
      <c r="H50" s="25"/>
      <c r="I50" s="25"/>
      <c r="J50" s="75"/>
      <c r="K50" s="75"/>
      <c r="L50" s="3"/>
    </row>
    <row r="51" spans="1:12" ht="18" customHeight="1">
      <c r="A51" s="49"/>
      <c r="B51" s="46" t="s">
        <v>47</v>
      </c>
      <c r="C51" s="35"/>
      <c r="D51" s="35"/>
      <c r="E51" s="35"/>
      <c r="F51" s="35"/>
      <c r="G51" s="35"/>
      <c r="H51" s="35"/>
      <c r="I51" s="35"/>
      <c r="J51" s="78"/>
      <c r="K51" s="78"/>
      <c r="L51" s="3"/>
    </row>
    <row r="52" spans="1:12" ht="18" customHeight="1">
      <c r="A52" s="73"/>
      <c r="B52" s="39" t="s">
        <v>11</v>
      </c>
      <c r="C52" s="27">
        <f>SUM(C41:C49)</f>
        <v>30</v>
      </c>
      <c r="D52" s="27"/>
      <c r="E52" s="27">
        <f aca="true" t="shared" si="11" ref="E52:K52">SUM(E41:E49)</f>
        <v>340</v>
      </c>
      <c r="F52" s="27">
        <f t="shared" si="11"/>
        <v>165</v>
      </c>
      <c r="G52" s="27">
        <f t="shared" si="11"/>
        <v>60</v>
      </c>
      <c r="H52" s="27">
        <f t="shared" si="11"/>
        <v>110</v>
      </c>
      <c r="I52" s="27">
        <f t="shared" si="11"/>
        <v>5</v>
      </c>
      <c r="J52" s="76">
        <f t="shared" si="11"/>
        <v>11</v>
      </c>
      <c r="K52" s="76">
        <f t="shared" si="11"/>
        <v>11.666666666666668</v>
      </c>
      <c r="L52" s="3"/>
    </row>
    <row r="53" spans="1:12" ht="73.5" customHeight="1">
      <c r="A53" s="94" t="s">
        <v>111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3"/>
    </row>
    <row r="54" spans="1:25" ht="41.25" customHeight="1">
      <c r="A54" s="26"/>
      <c r="B54" s="33" t="s">
        <v>0</v>
      </c>
      <c r="C54" s="33" t="s">
        <v>1</v>
      </c>
      <c r="D54" s="33" t="s">
        <v>71</v>
      </c>
      <c r="E54" s="33" t="s">
        <v>2</v>
      </c>
      <c r="F54" s="33" t="s">
        <v>3</v>
      </c>
      <c r="G54" s="33" t="s">
        <v>72</v>
      </c>
      <c r="H54" s="33" t="s">
        <v>73</v>
      </c>
      <c r="I54" s="33" t="s">
        <v>74</v>
      </c>
      <c r="J54" s="33" t="s">
        <v>75</v>
      </c>
      <c r="K54" s="74" t="s">
        <v>40</v>
      </c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53" ht="18" customHeight="1">
      <c r="A55" s="21"/>
      <c r="B55" s="92" t="s">
        <v>30</v>
      </c>
      <c r="C55" s="92"/>
      <c r="D55" s="92"/>
      <c r="E55" s="92"/>
      <c r="F55" s="92"/>
      <c r="G55" s="92"/>
      <c r="H55" s="92"/>
      <c r="I55" s="92"/>
      <c r="J55" s="92"/>
      <c r="K55" s="92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" customHeight="1">
      <c r="A56" s="62">
        <v>33</v>
      </c>
      <c r="B56" s="63" t="s">
        <v>53</v>
      </c>
      <c r="C56" s="23">
        <v>6</v>
      </c>
      <c r="D56" s="23" t="s">
        <v>7</v>
      </c>
      <c r="E56" s="23">
        <v>60</v>
      </c>
      <c r="F56" s="23">
        <v>30</v>
      </c>
      <c r="G56" s="23">
        <v>10</v>
      </c>
      <c r="H56" s="23">
        <v>20</v>
      </c>
      <c r="I56" s="23">
        <v>0</v>
      </c>
      <c r="J56" s="75">
        <f>F56/15</f>
        <v>2</v>
      </c>
      <c r="K56" s="75">
        <f>(G56+H56+I56)/15</f>
        <v>2</v>
      </c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" customHeight="1">
      <c r="A57" s="62">
        <v>34</v>
      </c>
      <c r="B57" s="38" t="s">
        <v>32</v>
      </c>
      <c r="C57" s="23">
        <v>3</v>
      </c>
      <c r="D57" s="23" t="s">
        <v>6</v>
      </c>
      <c r="E57" s="23">
        <v>45</v>
      </c>
      <c r="F57" s="23">
        <v>15</v>
      </c>
      <c r="G57" s="23">
        <v>10</v>
      </c>
      <c r="H57" s="23">
        <v>20</v>
      </c>
      <c r="I57" s="23">
        <v>0</v>
      </c>
      <c r="J57" s="75">
        <f>F57/15</f>
        <v>1</v>
      </c>
      <c r="K57" s="75">
        <f>(G57+H57+I57)/15</f>
        <v>2</v>
      </c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" customHeight="1">
      <c r="A58" s="62">
        <v>35</v>
      </c>
      <c r="B58" s="38" t="s">
        <v>81</v>
      </c>
      <c r="C58" s="23">
        <v>2</v>
      </c>
      <c r="D58" s="23" t="s">
        <v>6</v>
      </c>
      <c r="E58" s="23">
        <v>35</v>
      </c>
      <c r="F58" s="23">
        <v>15</v>
      </c>
      <c r="G58" s="23">
        <v>5</v>
      </c>
      <c r="H58" s="23">
        <v>10</v>
      </c>
      <c r="I58" s="23">
        <v>5</v>
      </c>
      <c r="J58" s="75">
        <f>F58/15</f>
        <v>1</v>
      </c>
      <c r="K58" s="75">
        <f>(G58+H58+I58)/15</f>
        <v>1.3333333333333333</v>
      </c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" customHeight="1">
      <c r="A59" s="62">
        <v>36</v>
      </c>
      <c r="B59" s="64" t="s">
        <v>84</v>
      </c>
      <c r="C59" s="65">
        <v>3</v>
      </c>
      <c r="D59" s="65" t="s">
        <v>6</v>
      </c>
      <c r="E59" s="65">
        <v>45</v>
      </c>
      <c r="F59" s="65">
        <v>15</v>
      </c>
      <c r="G59" s="65">
        <v>10</v>
      </c>
      <c r="H59" s="65">
        <v>20</v>
      </c>
      <c r="I59" s="65"/>
      <c r="J59" s="79">
        <f>F59/15</f>
        <v>1</v>
      </c>
      <c r="K59" s="79">
        <f>(G59+H59+I59)/15</f>
        <v>2</v>
      </c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" customHeight="1">
      <c r="A60" s="62">
        <v>37</v>
      </c>
      <c r="B60" s="38" t="s">
        <v>96</v>
      </c>
      <c r="C60" s="25">
        <v>5</v>
      </c>
      <c r="D60" s="25" t="s">
        <v>7</v>
      </c>
      <c r="E60" s="25">
        <v>55</v>
      </c>
      <c r="F60" s="25">
        <v>25</v>
      </c>
      <c r="G60" s="25">
        <v>15</v>
      </c>
      <c r="H60" s="25">
        <v>10</v>
      </c>
      <c r="I60" s="25">
        <v>5</v>
      </c>
      <c r="J60" s="75">
        <f>F60/15</f>
        <v>1.6666666666666667</v>
      </c>
      <c r="K60" s="75">
        <f>(G60+H60+I60)/15</f>
        <v>2</v>
      </c>
      <c r="L60" s="3"/>
      <c r="M60" s="1"/>
      <c r="N60" s="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" customHeight="1">
      <c r="A61" s="66"/>
      <c r="B61" s="67" t="s">
        <v>88</v>
      </c>
      <c r="C61" s="25"/>
      <c r="D61" s="25"/>
      <c r="E61" s="25"/>
      <c r="F61" s="25"/>
      <c r="G61" s="25"/>
      <c r="H61" s="25"/>
      <c r="I61" s="25"/>
      <c r="J61" s="75"/>
      <c r="K61" s="75"/>
      <c r="L61" s="3"/>
      <c r="M61" s="1"/>
      <c r="N61" s="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" customHeight="1">
      <c r="A62" s="62"/>
      <c r="B62" s="37" t="s">
        <v>52</v>
      </c>
      <c r="C62" s="35"/>
      <c r="D62" s="35"/>
      <c r="E62" s="35"/>
      <c r="F62" s="35"/>
      <c r="G62" s="35"/>
      <c r="H62" s="35"/>
      <c r="I62" s="35"/>
      <c r="J62" s="75"/>
      <c r="K62" s="75"/>
      <c r="L62" s="3"/>
      <c r="M62" s="1"/>
      <c r="N62" s="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" customHeight="1">
      <c r="A63" s="68">
        <v>38</v>
      </c>
      <c r="B63" s="38" t="s">
        <v>97</v>
      </c>
      <c r="C63" s="23">
        <v>6</v>
      </c>
      <c r="D63" s="23" t="s">
        <v>7</v>
      </c>
      <c r="E63" s="23">
        <v>60</v>
      </c>
      <c r="F63" s="23">
        <v>15</v>
      </c>
      <c r="G63" s="23">
        <v>15</v>
      </c>
      <c r="H63" s="23">
        <v>30</v>
      </c>
      <c r="I63" s="23">
        <v>0</v>
      </c>
      <c r="J63" s="75">
        <f>F63/15</f>
        <v>1</v>
      </c>
      <c r="K63" s="75">
        <f>(G63+H63+I63)/15</f>
        <v>3</v>
      </c>
      <c r="L63" s="3"/>
      <c r="M63" s="1"/>
      <c r="N63" s="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" customHeight="1">
      <c r="A64" s="62"/>
      <c r="B64" s="42" t="s">
        <v>55</v>
      </c>
      <c r="C64" s="30"/>
      <c r="D64" s="30"/>
      <c r="E64" s="30"/>
      <c r="F64" s="30"/>
      <c r="G64" s="30"/>
      <c r="H64" s="30"/>
      <c r="I64" s="30"/>
      <c r="J64" s="75"/>
      <c r="K64" s="75"/>
      <c r="L64" s="3"/>
      <c r="M64" s="1"/>
      <c r="N64" s="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" customHeight="1">
      <c r="A65" s="62"/>
      <c r="B65" s="37" t="s">
        <v>54</v>
      </c>
      <c r="C65" s="30"/>
      <c r="D65" s="30"/>
      <c r="E65" s="30"/>
      <c r="F65" s="30"/>
      <c r="G65" s="30"/>
      <c r="H65" s="30"/>
      <c r="I65" s="30"/>
      <c r="J65" s="75"/>
      <c r="K65" s="75"/>
      <c r="L65" s="3"/>
      <c r="M65" s="1"/>
      <c r="N65" s="1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" customHeight="1">
      <c r="A66" s="62">
        <v>39</v>
      </c>
      <c r="B66" s="38" t="s">
        <v>98</v>
      </c>
      <c r="C66" s="23">
        <v>3</v>
      </c>
      <c r="D66" s="23" t="s">
        <v>6</v>
      </c>
      <c r="E66" s="23">
        <v>45</v>
      </c>
      <c r="F66" s="23">
        <v>30</v>
      </c>
      <c r="G66" s="23">
        <v>5</v>
      </c>
      <c r="H66" s="23">
        <v>2</v>
      </c>
      <c r="I66" s="23">
        <v>8</v>
      </c>
      <c r="J66" s="75">
        <f>F66/15</f>
        <v>2</v>
      </c>
      <c r="K66" s="75">
        <f>(G66+H66+I66)/15</f>
        <v>1</v>
      </c>
      <c r="L66" s="3"/>
      <c r="M66" s="1"/>
      <c r="N66" s="1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" customHeight="1">
      <c r="A67" s="62"/>
      <c r="B67" s="37" t="s">
        <v>59</v>
      </c>
      <c r="C67" s="23"/>
      <c r="D67" s="23"/>
      <c r="E67" s="23"/>
      <c r="F67" s="23"/>
      <c r="G67" s="23"/>
      <c r="H67" s="23"/>
      <c r="I67" s="23"/>
      <c r="J67" s="75"/>
      <c r="K67" s="75"/>
      <c r="L67" s="3"/>
      <c r="M67" s="1"/>
      <c r="N67" s="1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" customHeight="1">
      <c r="A68" s="50"/>
      <c r="B68" s="36" t="s">
        <v>58</v>
      </c>
      <c r="C68" s="28"/>
      <c r="D68" s="28"/>
      <c r="E68" s="28"/>
      <c r="F68" s="28"/>
      <c r="G68" s="28"/>
      <c r="H68" s="28"/>
      <c r="I68" s="28"/>
      <c r="J68" s="80"/>
      <c r="K68" s="80"/>
      <c r="L68" s="3"/>
      <c r="M68" s="1"/>
      <c r="N68" s="1"/>
      <c r="O68" s="55"/>
      <c r="P68" s="56"/>
      <c r="Q68" s="56"/>
      <c r="R68" s="56"/>
      <c r="S68" s="56"/>
      <c r="T68" s="56"/>
      <c r="U68" s="56"/>
      <c r="V68" s="56"/>
      <c r="W68" s="57"/>
      <c r="X68" s="57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" customHeight="1">
      <c r="A69" s="49">
        <v>40</v>
      </c>
      <c r="B69" s="35" t="s">
        <v>33</v>
      </c>
      <c r="C69" s="23">
        <v>2</v>
      </c>
      <c r="D69" s="23" t="s">
        <v>7</v>
      </c>
      <c r="E69" s="23">
        <v>30</v>
      </c>
      <c r="F69" s="23">
        <v>30</v>
      </c>
      <c r="G69" s="23">
        <v>0</v>
      </c>
      <c r="H69" s="23">
        <v>0</v>
      </c>
      <c r="I69" s="23">
        <v>0</v>
      </c>
      <c r="J69" s="80">
        <f>F69/15</f>
        <v>2</v>
      </c>
      <c r="K69" s="80">
        <f>(G69+H69+I69)/15</f>
        <v>0</v>
      </c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" customHeight="1">
      <c r="A70" s="48"/>
      <c r="B70" s="43" t="s">
        <v>11</v>
      </c>
      <c r="C70" s="44">
        <f aca="true" t="shared" si="12" ref="C70:I70">SUM(C56:C69)</f>
        <v>30</v>
      </c>
      <c r="D70" s="44"/>
      <c r="E70" s="44">
        <f t="shared" si="12"/>
        <v>375</v>
      </c>
      <c r="F70" s="44">
        <f t="shared" si="12"/>
        <v>175</v>
      </c>
      <c r="G70" s="44">
        <f t="shared" si="12"/>
        <v>70</v>
      </c>
      <c r="H70" s="44">
        <f t="shared" si="12"/>
        <v>112</v>
      </c>
      <c r="I70" s="44">
        <f t="shared" si="12"/>
        <v>18</v>
      </c>
      <c r="J70" s="81">
        <f>SUM(J56:J69)</f>
        <v>11.666666666666668</v>
      </c>
      <c r="K70" s="81">
        <f>SUM(K56:K69)</f>
        <v>13.333333333333332</v>
      </c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" customHeight="1">
      <c r="A71" s="49"/>
      <c r="B71" s="92" t="s">
        <v>34</v>
      </c>
      <c r="C71" s="92"/>
      <c r="D71" s="92"/>
      <c r="E71" s="92"/>
      <c r="F71" s="92"/>
      <c r="G71" s="92"/>
      <c r="H71" s="92"/>
      <c r="I71" s="92"/>
      <c r="J71" s="92"/>
      <c r="K71" s="92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" customHeight="1">
      <c r="A72" s="49">
        <v>41</v>
      </c>
      <c r="B72" s="38" t="s">
        <v>35</v>
      </c>
      <c r="C72" s="23">
        <v>6</v>
      </c>
      <c r="D72" s="23" t="s">
        <v>7</v>
      </c>
      <c r="E72" s="23">
        <v>70</v>
      </c>
      <c r="F72" s="23">
        <v>30</v>
      </c>
      <c r="G72" s="23">
        <v>10</v>
      </c>
      <c r="H72" s="23">
        <v>20</v>
      </c>
      <c r="I72" s="23">
        <v>10</v>
      </c>
      <c r="J72" s="75">
        <f>F72/15</f>
        <v>2</v>
      </c>
      <c r="K72" s="75">
        <f>(G72+H72+I72)/15</f>
        <v>2.6666666666666665</v>
      </c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" customHeight="1">
      <c r="A73" s="49">
        <v>42</v>
      </c>
      <c r="B73" s="63" t="s">
        <v>82</v>
      </c>
      <c r="C73" s="23">
        <v>3</v>
      </c>
      <c r="D73" s="23" t="s">
        <v>7</v>
      </c>
      <c r="E73" s="23">
        <v>45</v>
      </c>
      <c r="F73" s="23">
        <v>15</v>
      </c>
      <c r="G73" s="23">
        <v>10</v>
      </c>
      <c r="H73" s="23">
        <v>20</v>
      </c>
      <c r="I73" s="23">
        <v>0</v>
      </c>
      <c r="J73" s="75">
        <f>F73/15</f>
        <v>1</v>
      </c>
      <c r="K73" s="80">
        <f>(G73+H73+I73)/15</f>
        <v>2</v>
      </c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" customHeight="1">
      <c r="A74" s="49">
        <v>43</v>
      </c>
      <c r="B74" s="63" t="s">
        <v>92</v>
      </c>
      <c r="C74" s="23">
        <v>1</v>
      </c>
      <c r="D74" s="23" t="s">
        <v>6</v>
      </c>
      <c r="E74" s="23">
        <v>15</v>
      </c>
      <c r="F74" s="23">
        <v>15</v>
      </c>
      <c r="G74" s="23">
        <v>0</v>
      </c>
      <c r="H74" s="23">
        <v>0</v>
      </c>
      <c r="I74" s="23">
        <v>0</v>
      </c>
      <c r="J74" s="75">
        <v>1</v>
      </c>
      <c r="K74" s="80">
        <v>0</v>
      </c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" customHeight="1">
      <c r="A75" s="49">
        <v>44</v>
      </c>
      <c r="B75" s="38" t="s">
        <v>99</v>
      </c>
      <c r="C75" s="23">
        <v>6</v>
      </c>
      <c r="D75" s="23" t="s">
        <v>7</v>
      </c>
      <c r="E75" s="23">
        <v>60</v>
      </c>
      <c r="F75" s="23">
        <v>30</v>
      </c>
      <c r="G75" s="23">
        <v>10</v>
      </c>
      <c r="H75" s="23">
        <v>10</v>
      </c>
      <c r="I75" s="23">
        <v>10</v>
      </c>
      <c r="J75" s="75">
        <f>F75/15</f>
        <v>2</v>
      </c>
      <c r="K75" s="75">
        <f>(G75+H75+I75)/15</f>
        <v>2</v>
      </c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" customHeight="1">
      <c r="A76" s="49"/>
      <c r="B76" s="37" t="s">
        <v>57</v>
      </c>
      <c r="C76" s="23"/>
      <c r="D76" s="23"/>
      <c r="E76" s="23"/>
      <c r="F76" s="23"/>
      <c r="G76" s="23"/>
      <c r="H76" s="23"/>
      <c r="I76" s="23"/>
      <c r="J76" s="75"/>
      <c r="K76" s="80"/>
      <c r="L76"/>
      <c r="M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" customHeight="1">
      <c r="A77" s="49"/>
      <c r="B77" s="37" t="s">
        <v>56</v>
      </c>
      <c r="C77" s="23"/>
      <c r="D77" s="23"/>
      <c r="E77" s="23"/>
      <c r="F77" s="23"/>
      <c r="G77" s="23"/>
      <c r="H77" s="23"/>
      <c r="I77" s="23"/>
      <c r="J77" s="75"/>
      <c r="K77" s="80"/>
      <c r="L77"/>
      <c r="M7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" customHeight="1">
      <c r="A78" s="50">
        <v>45</v>
      </c>
      <c r="B78" s="38" t="s">
        <v>100</v>
      </c>
      <c r="C78" s="23">
        <v>5</v>
      </c>
      <c r="D78" s="23" t="s">
        <v>7</v>
      </c>
      <c r="E78" s="23">
        <v>60</v>
      </c>
      <c r="F78" s="23">
        <v>30</v>
      </c>
      <c r="G78" s="23">
        <v>10</v>
      </c>
      <c r="H78" s="23">
        <v>10</v>
      </c>
      <c r="I78" s="23">
        <v>10</v>
      </c>
      <c r="J78" s="75">
        <f>F78/15</f>
        <v>2</v>
      </c>
      <c r="K78" s="75">
        <f>(G78+H78+I78)/15</f>
        <v>2</v>
      </c>
      <c r="L78"/>
      <c r="M7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" customHeight="1">
      <c r="A79" s="50"/>
      <c r="B79" s="37" t="s">
        <v>83</v>
      </c>
      <c r="C79" s="23"/>
      <c r="D79" s="23"/>
      <c r="E79" s="23"/>
      <c r="F79" s="23"/>
      <c r="G79" s="23"/>
      <c r="H79" s="23"/>
      <c r="I79" s="23"/>
      <c r="J79" s="75"/>
      <c r="K79" s="80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" customHeight="1">
      <c r="A80" s="50"/>
      <c r="B80" s="37" t="s">
        <v>60</v>
      </c>
      <c r="C80" s="35"/>
      <c r="D80" s="35"/>
      <c r="E80" s="35"/>
      <c r="F80" s="35"/>
      <c r="G80" s="35"/>
      <c r="H80" s="35"/>
      <c r="I80" s="35"/>
      <c r="J80" s="75"/>
      <c r="K80" s="80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" customHeight="1">
      <c r="A81" s="50">
        <v>46</v>
      </c>
      <c r="B81" s="38" t="s">
        <v>101</v>
      </c>
      <c r="C81" s="23">
        <v>2</v>
      </c>
      <c r="D81" s="23" t="s">
        <v>6</v>
      </c>
      <c r="E81" s="23">
        <v>30</v>
      </c>
      <c r="F81" s="23">
        <v>0</v>
      </c>
      <c r="G81" s="23">
        <v>10</v>
      </c>
      <c r="H81" s="23">
        <v>20</v>
      </c>
      <c r="I81" s="23">
        <v>0</v>
      </c>
      <c r="J81" s="75">
        <f>F81/15</f>
        <v>0</v>
      </c>
      <c r="K81" s="80">
        <f>(G81+H81+I81)/15</f>
        <v>2</v>
      </c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" customHeight="1">
      <c r="A82" s="50"/>
      <c r="B82" s="37" t="s">
        <v>61</v>
      </c>
      <c r="C82" s="23"/>
      <c r="D82" s="23"/>
      <c r="E82" s="23"/>
      <c r="F82" s="23"/>
      <c r="G82" s="23"/>
      <c r="H82" s="23"/>
      <c r="I82" s="23"/>
      <c r="J82" s="75"/>
      <c r="K82" s="80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" customHeight="1">
      <c r="A83" s="50"/>
      <c r="B83" s="37" t="s">
        <v>62</v>
      </c>
      <c r="C83" s="35"/>
      <c r="D83" s="35"/>
      <c r="E83" s="35"/>
      <c r="F83" s="35"/>
      <c r="G83" s="35"/>
      <c r="H83" s="35"/>
      <c r="I83" s="35"/>
      <c r="J83" s="75"/>
      <c r="K83" s="80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" customHeight="1">
      <c r="A84" s="50">
        <v>47</v>
      </c>
      <c r="B84" s="38" t="s">
        <v>36</v>
      </c>
      <c r="C84" s="23">
        <v>1</v>
      </c>
      <c r="D84" s="23" t="s">
        <v>6</v>
      </c>
      <c r="E84" s="23">
        <v>15</v>
      </c>
      <c r="F84" s="23">
        <v>0</v>
      </c>
      <c r="G84" s="23">
        <v>5</v>
      </c>
      <c r="H84" s="23">
        <v>10</v>
      </c>
      <c r="I84" s="23">
        <v>0</v>
      </c>
      <c r="J84" s="75">
        <f>F84/15</f>
        <v>0</v>
      </c>
      <c r="K84" s="80">
        <f>(G84+H84+I84)/15</f>
        <v>1</v>
      </c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31.5">
      <c r="A85" s="50">
        <v>48</v>
      </c>
      <c r="B85" s="51" t="s">
        <v>78</v>
      </c>
      <c r="C85" s="23">
        <v>1</v>
      </c>
      <c r="D85" s="23" t="s">
        <v>6</v>
      </c>
      <c r="E85" s="23">
        <v>15</v>
      </c>
      <c r="F85" s="23">
        <v>0</v>
      </c>
      <c r="G85" s="23">
        <v>0</v>
      </c>
      <c r="H85" s="23">
        <v>15</v>
      </c>
      <c r="I85" s="23">
        <v>0</v>
      </c>
      <c r="J85" s="75">
        <f>F85/15</f>
        <v>0</v>
      </c>
      <c r="K85" s="80">
        <f>(G85+H85+I85)/15</f>
        <v>1</v>
      </c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" customHeight="1">
      <c r="A86" s="47">
        <v>49</v>
      </c>
      <c r="B86" s="38" t="s">
        <v>37</v>
      </c>
      <c r="C86" s="23">
        <v>5</v>
      </c>
      <c r="D86" s="23" t="s">
        <v>7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75"/>
      <c r="K86" s="80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5.75" customHeight="1">
      <c r="A87" s="48"/>
      <c r="B87" s="39" t="s">
        <v>11</v>
      </c>
      <c r="C87" s="27">
        <f>SUM(C72:C86)</f>
        <v>30</v>
      </c>
      <c r="D87" s="27"/>
      <c r="E87" s="27">
        <f aca="true" t="shared" si="13" ref="E87:K87">SUM(E72:E86)</f>
        <v>310</v>
      </c>
      <c r="F87" s="27">
        <f t="shared" si="13"/>
        <v>120</v>
      </c>
      <c r="G87" s="27">
        <f t="shared" si="13"/>
        <v>55</v>
      </c>
      <c r="H87" s="27">
        <f t="shared" si="13"/>
        <v>105</v>
      </c>
      <c r="I87" s="27">
        <f t="shared" si="13"/>
        <v>30</v>
      </c>
      <c r="J87" s="76">
        <f t="shared" si="13"/>
        <v>8</v>
      </c>
      <c r="K87" s="76">
        <f t="shared" si="13"/>
        <v>12.666666666666666</v>
      </c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" customHeight="1">
      <c r="A88" s="49"/>
      <c r="B88" s="92" t="s">
        <v>38</v>
      </c>
      <c r="C88" s="92"/>
      <c r="D88" s="92"/>
      <c r="E88" s="92"/>
      <c r="F88" s="92"/>
      <c r="G88" s="92"/>
      <c r="H88" s="92"/>
      <c r="I88" s="92"/>
      <c r="J88" s="92"/>
      <c r="K88" s="92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" customHeight="1">
      <c r="A89" s="49">
        <v>50</v>
      </c>
      <c r="B89" s="38" t="s">
        <v>102</v>
      </c>
      <c r="C89" s="23">
        <v>6</v>
      </c>
      <c r="D89" s="23" t="s">
        <v>7</v>
      </c>
      <c r="E89" s="23">
        <v>60</v>
      </c>
      <c r="F89" s="23">
        <v>25</v>
      </c>
      <c r="G89" s="23">
        <v>15</v>
      </c>
      <c r="H89" s="23">
        <v>20</v>
      </c>
      <c r="I89" s="23">
        <v>0</v>
      </c>
      <c r="J89" s="79">
        <f>F89/15</f>
        <v>1.6666666666666667</v>
      </c>
      <c r="K89" s="79">
        <f>(G89+H89+I89)/15</f>
        <v>2.3333333333333335</v>
      </c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" customHeight="1">
      <c r="A90" s="49"/>
      <c r="B90" s="37" t="s">
        <v>63</v>
      </c>
      <c r="C90" s="61"/>
      <c r="D90" s="61"/>
      <c r="E90" s="61"/>
      <c r="F90" s="61"/>
      <c r="G90" s="61"/>
      <c r="H90" s="61"/>
      <c r="I90" s="61"/>
      <c r="J90" s="79"/>
      <c r="K90" s="79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" customHeight="1">
      <c r="A91" s="49"/>
      <c r="B91" s="37" t="s">
        <v>64</v>
      </c>
      <c r="C91" s="35"/>
      <c r="D91" s="35"/>
      <c r="E91" s="35"/>
      <c r="F91" s="35"/>
      <c r="G91" s="35"/>
      <c r="H91" s="35"/>
      <c r="I91" s="35"/>
      <c r="J91" s="79"/>
      <c r="K91" s="79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" customHeight="1">
      <c r="A92" s="50">
        <v>51</v>
      </c>
      <c r="B92" s="38" t="s">
        <v>103</v>
      </c>
      <c r="C92" s="65">
        <v>4</v>
      </c>
      <c r="D92" s="65" t="s">
        <v>7</v>
      </c>
      <c r="E92" s="65">
        <v>45</v>
      </c>
      <c r="F92" s="65">
        <v>15</v>
      </c>
      <c r="G92" s="65">
        <v>5</v>
      </c>
      <c r="H92" s="65">
        <v>20</v>
      </c>
      <c r="I92" s="65">
        <v>5</v>
      </c>
      <c r="J92" s="79">
        <f>F92/15</f>
        <v>1</v>
      </c>
      <c r="K92" s="79">
        <f>(G92+H92+I92)/15</f>
        <v>2</v>
      </c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" customHeight="1">
      <c r="A93" s="49"/>
      <c r="B93" s="71" t="s">
        <v>79</v>
      </c>
      <c r="C93" s="61"/>
      <c r="D93" s="61"/>
      <c r="E93" s="61"/>
      <c r="F93" s="61"/>
      <c r="G93" s="61"/>
      <c r="H93" s="61"/>
      <c r="I93" s="61"/>
      <c r="J93" s="79"/>
      <c r="K93" s="79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" customHeight="1">
      <c r="A94" s="54"/>
      <c r="B94" s="72" t="s">
        <v>87</v>
      </c>
      <c r="C94" s="69"/>
      <c r="D94" s="69"/>
      <c r="E94" s="69"/>
      <c r="F94" s="69"/>
      <c r="G94" s="69"/>
      <c r="H94" s="69"/>
      <c r="I94" s="69"/>
      <c r="J94" s="79"/>
      <c r="K94" s="79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" customHeight="1">
      <c r="A95" s="50">
        <v>52</v>
      </c>
      <c r="B95" s="38" t="s">
        <v>107</v>
      </c>
      <c r="C95" s="30">
        <v>4</v>
      </c>
      <c r="D95" s="30" t="s">
        <v>7</v>
      </c>
      <c r="E95" s="30">
        <v>45</v>
      </c>
      <c r="F95" s="30">
        <v>15</v>
      </c>
      <c r="G95" s="30">
        <v>10</v>
      </c>
      <c r="H95" s="30">
        <v>10</v>
      </c>
      <c r="I95" s="30">
        <v>10</v>
      </c>
      <c r="J95" s="79">
        <f>F95/15</f>
        <v>1</v>
      </c>
      <c r="K95" s="79">
        <f>(G95+H95+I95)/15</f>
        <v>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" customHeight="1">
      <c r="A96" s="49"/>
      <c r="B96" s="40" t="s">
        <v>80</v>
      </c>
      <c r="C96" s="23"/>
      <c r="D96" s="23"/>
      <c r="E96" s="23"/>
      <c r="F96" s="23"/>
      <c r="G96" s="23"/>
      <c r="H96" s="23"/>
      <c r="I96" s="23"/>
      <c r="J96" s="79"/>
      <c r="K96" s="7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" customHeight="1">
      <c r="A97" s="50"/>
      <c r="B97" s="40" t="s">
        <v>70</v>
      </c>
      <c r="C97" s="35"/>
      <c r="D97" s="35"/>
      <c r="E97" s="35"/>
      <c r="F97" s="35"/>
      <c r="G97" s="35"/>
      <c r="H97" s="35"/>
      <c r="I97" s="35"/>
      <c r="J97" s="79"/>
      <c r="K97" s="7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" customHeight="1">
      <c r="A98" s="50">
        <v>53</v>
      </c>
      <c r="B98" s="38" t="s">
        <v>108</v>
      </c>
      <c r="C98" s="23">
        <v>4</v>
      </c>
      <c r="D98" s="23" t="s">
        <v>7</v>
      </c>
      <c r="E98" s="23">
        <v>45</v>
      </c>
      <c r="F98" s="23">
        <v>30</v>
      </c>
      <c r="G98" s="23">
        <v>10</v>
      </c>
      <c r="H98" s="23">
        <v>5</v>
      </c>
      <c r="I98" s="23">
        <v>0</v>
      </c>
      <c r="J98" s="75">
        <f>F98/15</f>
        <v>2</v>
      </c>
      <c r="K98" s="75">
        <f>(G98+H98+I98)/15</f>
        <v>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" customHeight="1">
      <c r="A99" s="49"/>
      <c r="B99" s="59" t="s">
        <v>65</v>
      </c>
      <c r="C99" s="23"/>
      <c r="D99" s="23"/>
      <c r="E99" s="23"/>
      <c r="F99" s="23"/>
      <c r="G99" s="23"/>
      <c r="H99" s="23"/>
      <c r="I99" s="23"/>
      <c r="J99" s="79"/>
      <c r="K99" s="7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8" customHeight="1">
      <c r="A100" s="50"/>
      <c r="B100" s="71" t="s">
        <v>91</v>
      </c>
      <c r="C100" s="35"/>
      <c r="D100" s="35"/>
      <c r="E100" s="35"/>
      <c r="F100" s="35"/>
      <c r="G100" s="35"/>
      <c r="H100" s="35"/>
      <c r="I100" s="35"/>
      <c r="J100" s="79"/>
      <c r="K100" s="7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8" customHeight="1">
      <c r="A101" s="50">
        <v>54</v>
      </c>
      <c r="B101" s="38" t="s">
        <v>109</v>
      </c>
      <c r="C101" s="23">
        <v>2</v>
      </c>
      <c r="D101" s="23" t="s">
        <v>6</v>
      </c>
      <c r="E101" s="23">
        <v>30</v>
      </c>
      <c r="F101" s="23">
        <v>30</v>
      </c>
      <c r="G101" s="23">
        <v>0</v>
      </c>
      <c r="H101" s="23">
        <v>0</v>
      </c>
      <c r="I101" s="23">
        <v>0</v>
      </c>
      <c r="J101" s="79">
        <f>F101/15</f>
        <v>2</v>
      </c>
      <c r="K101" s="79">
        <f>(G101+H101+I101)/15</f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8" customHeight="1">
      <c r="A102" s="50"/>
      <c r="B102" s="37" t="s">
        <v>66</v>
      </c>
      <c r="C102" s="23"/>
      <c r="D102" s="23"/>
      <c r="E102" s="23"/>
      <c r="F102" s="23"/>
      <c r="G102" s="23"/>
      <c r="H102" s="23"/>
      <c r="I102" s="23"/>
      <c r="J102" s="82"/>
      <c r="K102" s="8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8" customHeight="1">
      <c r="A103" s="50"/>
      <c r="B103" s="37" t="s">
        <v>69</v>
      </c>
      <c r="C103" s="21"/>
      <c r="D103" s="21"/>
      <c r="E103" s="21"/>
      <c r="F103" s="21"/>
      <c r="G103" s="21"/>
      <c r="H103" s="21"/>
      <c r="I103" s="21"/>
      <c r="J103" s="82"/>
      <c r="K103" s="8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8" customHeight="1">
      <c r="A104" s="49">
        <v>55</v>
      </c>
      <c r="B104" s="41" t="s">
        <v>77</v>
      </c>
      <c r="C104" s="29">
        <v>2</v>
      </c>
      <c r="D104" s="29" t="s">
        <v>6</v>
      </c>
      <c r="E104" s="29">
        <v>30</v>
      </c>
      <c r="F104" s="29">
        <v>0</v>
      </c>
      <c r="G104" s="29">
        <v>0</v>
      </c>
      <c r="H104" s="29">
        <v>30</v>
      </c>
      <c r="I104" s="29">
        <v>0</v>
      </c>
      <c r="J104" s="82">
        <f>F104/15</f>
        <v>0</v>
      </c>
      <c r="K104" s="82">
        <f>(G104+H104+I104)/15</f>
        <v>2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8" customHeight="1">
      <c r="A105" s="49">
        <v>56</v>
      </c>
      <c r="B105" s="41" t="s">
        <v>39</v>
      </c>
      <c r="C105" s="29">
        <v>8</v>
      </c>
      <c r="D105" s="29" t="s">
        <v>7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82"/>
      <c r="K105" s="8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5.75" customHeight="1">
      <c r="A106" s="48"/>
      <c r="B106" s="39" t="s">
        <v>11</v>
      </c>
      <c r="C106" s="27">
        <f aca="true" t="shared" si="14" ref="C106:I106">SUM(C89:C105)</f>
        <v>30</v>
      </c>
      <c r="D106" s="27">
        <f t="shared" si="14"/>
        <v>0</v>
      </c>
      <c r="E106" s="27">
        <f t="shared" si="14"/>
        <v>255</v>
      </c>
      <c r="F106" s="27">
        <f t="shared" si="14"/>
        <v>115</v>
      </c>
      <c r="G106" s="27">
        <f t="shared" si="14"/>
        <v>40</v>
      </c>
      <c r="H106" s="27">
        <f t="shared" si="14"/>
        <v>85</v>
      </c>
      <c r="I106" s="27">
        <f t="shared" si="14"/>
        <v>15</v>
      </c>
      <c r="J106" s="76">
        <f>SUM(J89:J105)</f>
        <v>7.666666666666667</v>
      </c>
      <c r="K106" s="76">
        <f>SUM(K89:K105)</f>
        <v>9.333333333333334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 customHeight="1">
      <c r="A107" s="49"/>
      <c r="B107" s="45" t="s">
        <v>68</v>
      </c>
      <c r="C107" s="31">
        <f>SUM(C15,C25,C39,C52,C70,C87,C106)</f>
        <v>210</v>
      </c>
      <c r="D107" s="31"/>
      <c r="E107" s="31">
        <f aca="true" t="shared" si="15" ref="E107:K107">SUM(E15,E25,E39,E52,E70,E87,E106)</f>
        <v>2400</v>
      </c>
      <c r="F107" s="31">
        <f t="shared" si="15"/>
        <v>1040</v>
      </c>
      <c r="G107" s="31">
        <f t="shared" si="15"/>
        <v>480</v>
      </c>
      <c r="H107" s="31">
        <f t="shared" si="15"/>
        <v>787</v>
      </c>
      <c r="I107" s="31">
        <f t="shared" si="15"/>
        <v>93</v>
      </c>
      <c r="J107" s="83">
        <f t="shared" si="15"/>
        <v>69.33333333333334</v>
      </c>
      <c r="K107" s="83">
        <f t="shared" si="15"/>
        <v>90.66666666666667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5.75" customHeight="1">
      <c r="A108" s="49"/>
      <c r="B108" s="46" t="s">
        <v>67</v>
      </c>
      <c r="C108" s="24"/>
      <c r="D108" s="24"/>
      <c r="E108" s="24"/>
      <c r="F108" s="32">
        <f>(F107*100)/E107</f>
        <v>43.333333333333336</v>
      </c>
      <c r="G108" s="32">
        <f>(G107*100)/E107</f>
        <v>20</v>
      </c>
      <c r="H108" s="32">
        <f>(H107*100)/E107</f>
        <v>32.791666666666664</v>
      </c>
      <c r="I108" s="32">
        <f>(I107*100)/E107</f>
        <v>3.875</v>
      </c>
      <c r="J108" s="24"/>
      <c r="K108" s="8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5.75" customHeight="1">
      <c r="A109"/>
      <c r="B109"/>
      <c r="C109"/>
      <c r="D109"/>
      <c r="E109" s="6"/>
      <c r="F109" s="6"/>
      <c r="G109" s="6"/>
      <c r="H109" s="7"/>
      <c r="I109" s="6"/>
      <c r="J109" s="6"/>
      <c r="K109" s="8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3.5" customHeight="1">
      <c r="A110"/>
      <c r="B110"/>
      <c r="C110"/>
      <c r="D110"/>
      <c r="E110" s="4"/>
      <c r="F110" s="4"/>
      <c r="G110" s="4"/>
      <c r="H110" s="8"/>
      <c r="I110" s="4"/>
      <c r="J110" s="4"/>
      <c r="K110" s="8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3.5" customHeight="1">
      <c r="A111"/>
      <c r="B111"/>
      <c r="C111"/>
      <c r="D111"/>
      <c r="E111" s="9"/>
      <c r="F111" s="9"/>
      <c r="G111" s="9"/>
      <c r="H111" s="9"/>
      <c r="I111" s="9"/>
      <c r="J111" s="9"/>
      <c r="K111" s="8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5.75" customHeight="1">
      <c r="A112"/>
      <c r="B112"/>
      <c r="C112"/>
      <c r="D112"/>
      <c r="E112" s="14"/>
      <c r="F112" s="14"/>
      <c r="G112" s="14"/>
      <c r="H112" s="14"/>
      <c r="I112" s="14"/>
      <c r="J112" s="10"/>
      <c r="K112" s="8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20.25" customHeight="1">
      <c r="A113"/>
      <c r="B113"/>
      <c r="C113"/>
      <c r="D113"/>
      <c r="E113" s="10"/>
      <c r="F113" s="10"/>
      <c r="G113" s="10"/>
      <c r="H113" s="10"/>
      <c r="I113" s="10"/>
      <c r="J113" s="10"/>
      <c r="K113" s="8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20.25" customHeight="1">
      <c r="A114"/>
      <c r="B114"/>
      <c r="C114"/>
      <c r="D114"/>
      <c r="E114" s="4"/>
      <c r="F114" s="4"/>
      <c r="G114" s="4"/>
      <c r="H114" s="4"/>
      <c r="I114" s="4"/>
      <c r="J114" s="4"/>
      <c r="K114" s="8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20.25" customHeight="1">
      <c r="A115"/>
      <c r="B115"/>
      <c r="C115"/>
      <c r="D115"/>
      <c r="E115" s="10"/>
      <c r="F115" s="10"/>
      <c r="G115" s="10"/>
      <c r="H115" s="10"/>
      <c r="I115" s="10"/>
      <c r="J115" s="10"/>
      <c r="K115" s="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2:53" ht="24" customHeight="1">
      <c r="B116" s="17"/>
      <c r="C116" s="10"/>
      <c r="D116" s="10"/>
      <c r="E116" s="10"/>
      <c r="F116" s="10"/>
      <c r="G116" s="10"/>
      <c r="H116" s="10"/>
      <c r="I116" s="10"/>
      <c r="J116" s="10"/>
      <c r="K116" s="8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2:53" ht="27" customHeight="1">
      <c r="B117" s="12"/>
      <c r="C117" s="4"/>
      <c r="D117" s="4"/>
      <c r="E117" s="4"/>
      <c r="F117" s="4"/>
      <c r="G117" s="4"/>
      <c r="H117" s="4"/>
      <c r="I117" s="4"/>
      <c r="J117" s="4"/>
      <c r="K117" s="8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2:53" ht="20.25" customHeight="1">
      <c r="B118" s="11"/>
      <c r="C118" s="13"/>
      <c r="D118" s="13"/>
      <c r="E118" s="13"/>
      <c r="F118" s="13"/>
      <c r="G118" s="13"/>
      <c r="H118" s="13"/>
      <c r="I118" s="13"/>
      <c r="J118" s="13"/>
      <c r="K118" s="8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2:53" ht="20.25" customHeight="1">
      <c r="B119" s="11"/>
      <c r="C119" s="13"/>
      <c r="D119" s="13"/>
      <c r="E119" s="13"/>
      <c r="F119" s="13"/>
      <c r="G119" s="13"/>
      <c r="H119" s="13"/>
      <c r="I119" s="13"/>
      <c r="J119" s="13"/>
      <c r="K119" s="8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2:53" ht="20.25" customHeight="1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2:53" ht="20.25" customHeight="1">
      <c r="B121" s="4"/>
      <c r="C121" s="10"/>
      <c r="D121" s="10"/>
      <c r="E121" s="10"/>
      <c r="F121" s="10"/>
      <c r="G121" s="10"/>
      <c r="H121" s="10"/>
      <c r="I121" s="10"/>
      <c r="J121" s="10"/>
      <c r="K121" s="8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2:53" ht="20.25" customHeight="1">
      <c r="B122" s="11"/>
      <c r="C122" s="10"/>
      <c r="D122" s="10"/>
      <c r="E122" s="10"/>
      <c r="F122" s="10"/>
      <c r="G122" s="10"/>
      <c r="H122" s="10"/>
      <c r="I122" s="10"/>
      <c r="J122" s="10"/>
      <c r="K122" s="8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2:53" ht="27.75" customHeight="1">
      <c r="B123" s="14"/>
      <c r="C123" s="10"/>
      <c r="D123" s="10"/>
      <c r="E123" s="10"/>
      <c r="F123" s="10"/>
      <c r="G123" s="10"/>
      <c r="H123" s="10"/>
      <c r="I123" s="10"/>
      <c r="J123" s="10"/>
      <c r="K123" s="8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2:53" ht="20.25" customHeight="1">
      <c r="B124" s="15"/>
      <c r="C124" s="10"/>
      <c r="D124" s="10"/>
      <c r="E124" s="10"/>
      <c r="F124" s="10"/>
      <c r="G124" s="10"/>
      <c r="H124" s="10"/>
      <c r="I124" s="10"/>
      <c r="J124" s="10"/>
      <c r="K124" s="8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2:53" ht="26.25" customHeight="1">
      <c r="B125" s="15"/>
      <c r="C125" s="10"/>
      <c r="D125" s="10"/>
      <c r="E125" s="10"/>
      <c r="F125" s="10"/>
      <c r="G125" s="10"/>
      <c r="H125" s="10"/>
      <c r="I125" s="10"/>
      <c r="J125" s="10"/>
      <c r="K125" s="8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2:53" ht="27" customHeight="1">
      <c r="B126" s="14"/>
      <c r="C126" s="10"/>
      <c r="D126" s="10"/>
      <c r="E126" s="10"/>
      <c r="F126" s="10"/>
      <c r="G126" s="10"/>
      <c r="H126" s="10"/>
      <c r="I126" s="10"/>
      <c r="J126" s="10"/>
      <c r="K126" s="8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2:53" ht="20.25" customHeight="1">
      <c r="B127" s="15"/>
      <c r="C127" s="10"/>
      <c r="D127" s="10"/>
      <c r="E127" s="10"/>
      <c r="F127" s="10"/>
      <c r="G127" s="10"/>
      <c r="H127" s="10"/>
      <c r="I127" s="10"/>
      <c r="J127" s="10"/>
      <c r="K127" s="8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2:53" ht="20.25" customHeight="1">
      <c r="B128" s="15"/>
      <c r="C128" s="10"/>
      <c r="D128" s="10"/>
      <c r="E128" s="10"/>
      <c r="F128" s="10"/>
      <c r="G128" s="10"/>
      <c r="H128" s="10"/>
      <c r="I128" s="10"/>
      <c r="J128" s="10"/>
      <c r="K128" s="8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2:53" ht="20.25" customHeight="1">
      <c r="B129" s="14"/>
      <c r="C129" s="10"/>
      <c r="D129" s="10"/>
      <c r="E129" s="10"/>
      <c r="F129" s="10"/>
      <c r="G129" s="10"/>
      <c r="H129" s="10"/>
      <c r="I129" s="10"/>
      <c r="J129" s="10"/>
      <c r="K129" s="8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2:53" ht="20.25" customHeight="1">
      <c r="B130" s="15"/>
      <c r="C130" s="10"/>
      <c r="D130" s="10"/>
      <c r="E130" s="10"/>
      <c r="F130" s="10"/>
      <c r="G130" s="10"/>
      <c r="H130" s="10"/>
      <c r="I130" s="10"/>
      <c r="J130" s="10"/>
      <c r="K130" s="8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2:53" ht="20.25" customHeight="1">
      <c r="B131" s="4"/>
      <c r="C131" s="10"/>
      <c r="D131" s="10"/>
      <c r="E131" s="10"/>
      <c r="F131" s="10"/>
      <c r="G131" s="10"/>
      <c r="H131" s="10"/>
      <c r="I131" s="10"/>
      <c r="J131" s="10"/>
      <c r="K131" s="8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2:53" ht="20.25" customHeight="1">
      <c r="B132" s="14"/>
      <c r="C132" s="10"/>
      <c r="D132" s="10"/>
      <c r="E132" s="10"/>
      <c r="F132" s="10"/>
      <c r="G132" s="10"/>
      <c r="H132" s="10"/>
      <c r="I132" s="10"/>
      <c r="J132" s="10"/>
      <c r="K132" s="8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2:53" ht="20.25" customHeight="1">
      <c r="B133" s="15"/>
      <c r="C133" s="10"/>
      <c r="D133" s="10"/>
      <c r="E133" s="10"/>
      <c r="F133" s="10"/>
      <c r="G133" s="10"/>
      <c r="H133" s="10"/>
      <c r="I133" s="10"/>
      <c r="J133" s="10"/>
      <c r="K133" s="8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2:53" ht="29.25" customHeight="1">
      <c r="B134" s="4"/>
      <c r="C134" s="10"/>
      <c r="D134" s="10"/>
      <c r="E134" s="10"/>
      <c r="F134" s="10"/>
      <c r="G134" s="10"/>
      <c r="H134" s="10"/>
      <c r="I134" s="10"/>
      <c r="J134" s="10"/>
      <c r="K134" s="8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2:53" ht="23.25" customHeight="1"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2:53" ht="20.25" customHeight="1">
      <c r="B136" s="15"/>
      <c r="C136" s="10"/>
      <c r="D136" s="10"/>
      <c r="E136" s="10"/>
      <c r="F136" s="10"/>
      <c r="G136" s="10"/>
      <c r="H136" s="10"/>
      <c r="I136" s="10"/>
      <c r="J136" s="10"/>
      <c r="K136" s="8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2:53" ht="20.25" customHeight="1">
      <c r="B137" s="4"/>
      <c r="C137" s="10"/>
      <c r="D137" s="10"/>
      <c r="E137" s="10"/>
      <c r="F137" s="10"/>
      <c r="G137" s="10"/>
      <c r="H137" s="10"/>
      <c r="I137" s="10"/>
      <c r="J137" s="10"/>
      <c r="K137" s="8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2:53" ht="20.25" customHeight="1">
      <c r="B138" s="14"/>
      <c r="C138" s="10"/>
      <c r="D138" s="10"/>
      <c r="E138" s="10"/>
      <c r="F138" s="10"/>
      <c r="G138" s="10"/>
      <c r="H138" s="10"/>
      <c r="I138" s="10"/>
      <c r="J138" s="10"/>
      <c r="K138" s="8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2:53" ht="20.25" customHeight="1">
      <c r="B139" s="4"/>
      <c r="C139" s="13"/>
      <c r="D139" s="13"/>
      <c r="E139" s="13"/>
      <c r="F139" s="13"/>
      <c r="G139" s="13"/>
      <c r="H139" s="13"/>
      <c r="I139" s="13"/>
      <c r="J139" s="13"/>
      <c r="K139" s="8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2:53" ht="20.25" customHeight="1">
      <c r="B140" s="4"/>
      <c r="C140" s="13"/>
      <c r="D140" s="13"/>
      <c r="E140" s="13"/>
      <c r="F140" s="13"/>
      <c r="G140" s="13"/>
      <c r="H140" s="13"/>
      <c r="I140" s="13"/>
      <c r="J140" s="13"/>
      <c r="K140" s="8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2:53" ht="24.75" customHeight="1">
      <c r="B141" s="14"/>
      <c r="C141" s="10"/>
      <c r="D141" s="10"/>
      <c r="E141" s="10"/>
      <c r="F141" s="10"/>
      <c r="G141" s="10"/>
      <c r="H141" s="10"/>
      <c r="I141" s="10"/>
      <c r="J141" s="10"/>
      <c r="K141" s="8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2:53" ht="20.25" customHeight="1">
      <c r="B142" s="15"/>
      <c r="C142" s="10"/>
      <c r="D142" s="10"/>
      <c r="E142" s="10"/>
      <c r="F142" s="10"/>
      <c r="G142" s="10"/>
      <c r="H142" s="10"/>
      <c r="I142" s="10"/>
      <c r="J142" s="10"/>
      <c r="K142" s="8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2:53" ht="20.25" customHeight="1">
      <c r="B143" s="11"/>
      <c r="C143" s="10"/>
      <c r="D143" s="10"/>
      <c r="E143" s="10"/>
      <c r="F143" s="10"/>
      <c r="G143" s="10"/>
      <c r="H143" s="10"/>
      <c r="I143" s="10"/>
      <c r="J143" s="10"/>
      <c r="K143" s="8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2:53" ht="20.25" customHeight="1">
      <c r="B144" s="14"/>
      <c r="C144" s="10"/>
      <c r="D144" s="10"/>
      <c r="E144" s="10"/>
      <c r="F144" s="10"/>
      <c r="G144" s="10"/>
      <c r="H144" s="10"/>
      <c r="I144" s="10"/>
      <c r="J144" s="10"/>
      <c r="K144" s="8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2:53" ht="20.25" customHeight="1">
      <c r="B145" s="15"/>
      <c r="C145" s="10"/>
      <c r="D145" s="10"/>
      <c r="E145" s="10"/>
      <c r="F145" s="10"/>
      <c r="G145" s="10"/>
      <c r="H145" s="10"/>
      <c r="I145" s="10"/>
      <c r="J145" s="10"/>
      <c r="K145" s="8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2:53" ht="27.75" customHeight="1">
      <c r="B146" s="15"/>
      <c r="C146" s="10"/>
      <c r="D146" s="10"/>
      <c r="E146" s="10"/>
      <c r="F146" s="10"/>
      <c r="G146" s="10"/>
      <c r="H146" s="10"/>
      <c r="I146" s="10"/>
      <c r="J146" s="10"/>
      <c r="K146" s="8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2:53" ht="28.5" customHeight="1"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2:53" ht="0.75" customHeight="1">
      <c r="B148" s="15"/>
      <c r="C148" s="10"/>
      <c r="D148" s="10"/>
      <c r="E148" s="10"/>
      <c r="F148" s="10"/>
      <c r="G148" s="10"/>
      <c r="H148" s="10"/>
      <c r="I148" s="10"/>
      <c r="J148" s="10"/>
      <c r="K148" s="8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2:53" ht="20.25" customHeight="1">
      <c r="B149" s="15"/>
      <c r="C149" s="10"/>
      <c r="D149" s="10"/>
      <c r="E149" s="10"/>
      <c r="F149" s="10"/>
      <c r="G149" s="10"/>
      <c r="H149" s="10"/>
      <c r="I149" s="10"/>
      <c r="J149" s="10"/>
      <c r="K149" s="8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2:53" ht="20.25" customHeight="1">
      <c r="B150" s="4"/>
      <c r="C150" s="4"/>
      <c r="D150" s="4"/>
      <c r="E150" s="4"/>
      <c r="F150" s="4"/>
      <c r="G150" s="4"/>
      <c r="H150" s="4"/>
      <c r="I150" s="4"/>
      <c r="J150" s="4"/>
      <c r="K150" s="8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2:53" ht="20.25" customHeight="1">
      <c r="B151" s="14"/>
      <c r="C151" s="10"/>
      <c r="D151" s="10"/>
      <c r="E151" s="10"/>
      <c r="F151" s="10"/>
      <c r="G151" s="10"/>
      <c r="H151" s="10"/>
      <c r="I151" s="10"/>
      <c r="J151" s="10"/>
      <c r="K151" s="8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2:53" ht="20.25" customHeight="1">
      <c r="B152" s="15"/>
      <c r="C152" s="10"/>
      <c r="D152" s="10"/>
      <c r="E152" s="10"/>
      <c r="F152" s="10"/>
      <c r="G152" s="10"/>
      <c r="H152" s="10"/>
      <c r="I152" s="10"/>
      <c r="J152" s="10"/>
      <c r="K152" s="8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2:53" ht="27" customHeight="1">
      <c r="B153" s="15"/>
      <c r="C153" s="10"/>
      <c r="D153" s="10"/>
      <c r="E153" s="10"/>
      <c r="F153" s="10"/>
      <c r="G153" s="10"/>
      <c r="H153" s="10"/>
      <c r="I153" s="10"/>
      <c r="J153" s="10"/>
      <c r="K153" s="8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2:53" ht="20.25" customHeight="1">
      <c r="B154" s="14"/>
      <c r="C154" s="10"/>
      <c r="D154" s="10"/>
      <c r="E154" s="10"/>
      <c r="F154" s="10"/>
      <c r="G154" s="10"/>
      <c r="H154" s="10"/>
      <c r="I154" s="10"/>
      <c r="J154" s="10"/>
      <c r="K154" s="8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2:53" ht="20.25" customHeight="1">
      <c r="B155" s="15"/>
      <c r="C155" s="10"/>
      <c r="D155" s="10"/>
      <c r="E155" s="10"/>
      <c r="F155" s="10"/>
      <c r="G155" s="10"/>
      <c r="H155" s="10"/>
      <c r="I155" s="10"/>
      <c r="J155" s="10"/>
      <c r="K155" s="8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2:53" ht="33.75" customHeight="1">
      <c r="B156" s="15"/>
      <c r="C156" s="10"/>
      <c r="D156" s="10"/>
      <c r="E156" s="10"/>
      <c r="F156" s="10"/>
      <c r="G156" s="10"/>
      <c r="H156" s="10"/>
      <c r="I156" s="10"/>
      <c r="J156" s="10"/>
      <c r="K156" s="8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2:53" ht="27" customHeight="1">
      <c r="B157" s="14"/>
      <c r="C157" s="10"/>
      <c r="D157" s="10"/>
      <c r="E157" s="10"/>
      <c r="F157" s="10"/>
      <c r="G157" s="10"/>
      <c r="H157" s="10"/>
      <c r="I157" s="10"/>
      <c r="J157" s="10"/>
      <c r="K157" s="8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2:53" ht="20.25" customHeight="1">
      <c r="B158" s="15"/>
      <c r="C158" s="10"/>
      <c r="D158" s="10"/>
      <c r="E158" s="10"/>
      <c r="F158" s="10"/>
      <c r="G158" s="10"/>
      <c r="H158" s="10"/>
      <c r="I158" s="10"/>
      <c r="J158" s="10"/>
      <c r="K158" s="8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2:53" ht="24" customHeight="1">
      <c r="B159" s="15"/>
      <c r="C159" s="10"/>
      <c r="D159" s="10"/>
      <c r="E159" s="10"/>
      <c r="F159" s="10"/>
      <c r="G159" s="10"/>
      <c r="H159" s="10"/>
      <c r="I159" s="10"/>
      <c r="J159" s="10"/>
      <c r="K159" s="8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2:53" ht="28.5" customHeight="1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2:53" ht="20.25" customHeight="1">
      <c r="B161" s="11"/>
      <c r="C161" s="10"/>
      <c r="D161" s="10"/>
      <c r="E161" s="10"/>
      <c r="F161" s="10"/>
      <c r="G161" s="10"/>
      <c r="H161" s="10"/>
      <c r="I161" s="10"/>
      <c r="J161" s="10"/>
      <c r="K161" s="8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2:53" ht="20.25" customHeight="1">
      <c r="B162" s="16"/>
      <c r="C162" s="10"/>
      <c r="D162" s="10"/>
      <c r="E162" s="10"/>
      <c r="F162" s="10"/>
      <c r="G162" s="10"/>
      <c r="H162" s="10"/>
      <c r="I162" s="10"/>
      <c r="J162" s="10"/>
      <c r="K162" s="8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2:53" ht="27" customHeight="1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2:53" ht="20.25" customHeight="1">
      <c r="B164" s="15"/>
      <c r="C164" s="10"/>
      <c r="D164" s="10"/>
      <c r="E164" s="10"/>
      <c r="F164" s="10"/>
      <c r="G164" s="10"/>
      <c r="H164" s="10"/>
      <c r="I164" s="10"/>
      <c r="J164" s="10"/>
      <c r="K164" s="8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2:53" ht="20.25" customHeight="1">
      <c r="B165" s="15"/>
      <c r="C165" s="10"/>
      <c r="D165" s="10"/>
      <c r="E165" s="10"/>
      <c r="F165" s="10"/>
      <c r="G165" s="10"/>
      <c r="H165" s="10"/>
      <c r="I165" s="10"/>
      <c r="J165" s="10"/>
      <c r="K165" s="8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2:53" ht="20.25" customHeight="1">
      <c r="B166" s="14"/>
      <c r="C166" s="10"/>
      <c r="D166" s="10"/>
      <c r="E166" s="10"/>
      <c r="F166" s="10"/>
      <c r="G166" s="10"/>
      <c r="H166" s="10"/>
      <c r="I166" s="10"/>
      <c r="J166" s="10"/>
      <c r="K166" s="8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2:53" ht="20.25" customHeight="1">
      <c r="B167" s="15"/>
      <c r="C167" s="10"/>
      <c r="D167" s="10"/>
      <c r="E167" s="10"/>
      <c r="F167" s="10"/>
      <c r="G167" s="10"/>
      <c r="H167" s="10"/>
      <c r="I167" s="10"/>
      <c r="J167" s="10"/>
      <c r="K167" s="8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2:53" ht="20.25" customHeight="1">
      <c r="B168" s="15"/>
      <c r="C168" s="10"/>
      <c r="D168" s="10"/>
      <c r="E168" s="10"/>
      <c r="F168" s="10"/>
      <c r="G168" s="10"/>
      <c r="H168" s="10"/>
      <c r="I168" s="10"/>
      <c r="J168" s="10"/>
      <c r="K168" s="8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2:53" ht="26.25" customHeight="1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2:53" ht="20.25" customHeight="1">
      <c r="B170" s="15"/>
      <c r="C170" s="10"/>
      <c r="D170" s="10"/>
      <c r="E170" s="10"/>
      <c r="F170" s="10"/>
      <c r="G170" s="10"/>
      <c r="H170" s="10"/>
      <c r="I170" s="10"/>
      <c r="J170" s="10"/>
      <c r="K170" s="8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2:53" ht="20.25" customHeight="1">
      <c r="B171" s="11"/>
      <c r="C171" s="10"/>
      <c r="D171" s="10"/>
      <c r="E171" s="10"/>
      <c r="F171" s="10"/>
      <c r="G171" s="10"/>
      <c r="H171" s="10"/>
      <c r="I171" s="10"/>
      <c r="J171" s="10"/>
      <c r="K171" s="8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2:53" ht="20.25" customHeight="1">
      <c r="B172" s="4"/>
      <c r="C172" s="10"/>
      <c r="D172" s="10"/>
      <c r="E172" s="10"/>
      <c r="F172" s="10"/>
      <c r="G172" s="10"/>
      <c r="H172" s="10"/>
      <c r="I172" s="10"/>
      <c r="J172" s="10"/>
      <c r="K172" s="8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2:53" ht="20.25" customHeight="1">
      <c r="B173" s="14"/>
      <c r="C173" s="10"/>
      <c r="D173" s="10"/>
      <c r="E173" s="10"/>
      <c r="F173" s="10"/>
      <c r="G173" s="10"/>
      <c r="H173" s="10"/>
      <c r="I173" s="10"/>
      <c r="J173" s="10"/>
      <c r="K173" s="8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2:53" ht="20.25" customHeight="1">
      <c r="B174" s="4"/>
      <c r="C174" s="13"/>
      <c r="D174" s="13"/>
      <c r="E174" s="13"/>
      <c r="F174" s="13"/>
      <c r="G174" s="13"/>
      <c r="H174" s="13"/>
      <c r="I174" s="13"/>
      <c r="J174" s="13"/>
      <c r="K174" s="8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2:53" ht="20.25" customHeight="1">
      <c r="B175" s="4"/>
      <c r="C175" s="13"/>
      <c r="D175" s="13"/>
      <c r="E175" s="13"/>
      <c r="F175" s="13"/>
      <c r="G175" s="13"/>
      <c r="H175" s="13"/>
      <c r="I175" s="13"/>
      <c r="J175" s="13"/>
      <c r="K175" s="8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2:53" ht="24" customHeight="1">
      <c r="B176" s="12"/>
      <c r="C176" s="4"/>
      <c r="D176" s="4"/>
      <c r="E176" s="4"/>
      <c r="F176" s="4"/>
      <c r="G176" s="4"/>
      <c r="H176" s="4"/>
      <c r="I176" s="4"/>
      <c r="J176" s="4"/>
      <c r="K176" s="8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2:53" ht="24.75" customHeight="1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</sheetData>
  <sheetProtection/>
  <mergeCells count="15">
    <mergeCell ref="B3:K3"/>
    <mergeCell ref="B16:K16"/>
    <mergeCell ref="B26:K26"/>
    <mergeCell ref="B40:K40"/>
    <mergeCell ref="A53:K53"/>
    <mergeCell ref="A1:K1"/>
    <mergeCell ref="B169:K169"/>
    <mergeCell ref="B55:K55"/>
    <mergeCell ref="B88:K88"/>
    <mergeCell ref="B120:K120"/>
    <mergeCell ref="B135:K135"/>
    <mergeCell ref="B147:K147"/>
    <mergeCell ref="B160:K160"/>
    <mergeCell ref="B163:K163"/>
    <mergeCell ref="B71:K71"/>
  </mergeCells>
  <printOptions/>
  <pageMargins left="0.2362204724409449" right="0.2362204724409449" top="0.2362204724409449" bottom="0.2362204724409449" header="0.31496062992125984" footer="0.31496062992125984"/>
  <pageSetup fitToHeight="0" horizontalDpi="600" verticalDpi="600" orientation="portrait" paperSize="9" scale="75" r:id="rId1"/>
  <rowBreaks count="2" manualBreakCount="2">
    <brk id="52" max="255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2022-06-30T06:09:38Z</dcterms:modified>
  <cp:category/>
  <cp:version/>
  <cp:contentType/>
  <cp:contentStatus/>
</cp:coreProperties>
</file>