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Arkusz1" sheetId="1" r:id="rId1"/>
  </sheets>
  <definedNames>
    <definedName name="_xlnm.Print_Area" localSheetId="0">'Arkusz1'!$A$1:$J$86</definedName>
  </definedNames>
  <calcPr fullCalcOnLoad="1"/>
</workbook>
</file>

<file path=xl/sharedStrings.xml><?xml version="1.0" encoding="utf-8"?>
<sst xmlns="http://schemas.openxmlformats.org/spreadsheetml/2006/main" count="154" uniqueCount="81">
  <si>
    <t>Przedmiot</t>
  </si>
  <si>
    <t>ECTS</t>
  </si>
  <si>
    <t>Godziny ogółem</t>
  </si>
  <si>
    <t>Ćw. Aud.</t>
  </si>
  <si>
    <t>Ćw. Lab</t>
  </si>
  <si>
    <t>Ćw. Ter.</t>
  </si>
  <si>
    <t>Wychowanie fizyczne 1</t>
  </si>
  <si>
    <t>J. obcy 1</t>
  </si>
  <si>
    <t>BHP z ergonomią</t>
  </si>
  <si>
    <t>Technologie informacyjne</t>
  </si>
  <si>
    <t>Botanika i podstawy fitosocjologii</t>
  </si>
  <si>
    <t>∑</t>
  </si>
  <si>
    <t>SEMESTR II</t>
  </si>
  <si>
    <t>Wychowanie fizyczne 2</t>
  </si>
  <si>
    <t>J. obcy 2</t>
  </si>
  <si>
    <t xml:space="preserve">Zielarstwo ogólne </t>
  </si>
  <si>
    <t>Substancje biologicznie czynne</t>
  </si>
  <si>
    <t>SEMESTR III</t>
  </si>
  <si>
    <t>J. obcy 3</t>
  </si>
  <si>
    <t>Zielarstwo szczegółowe 1</t>
  </si>
  <si>
    <t>Anatomia i fizjologia człowieka</t>
  </si>
  <si>
    <t>Dietetyka i żywienie człowieka</t>
  </si>
  <si>
    <t>SEMESTR IV</t>
  </si>
  <si>
    <t>J. obcy 4</t>
  </si>
  <si>
    <t>Zielarstwo szczegółowe 2</t>
  </si>
  <si>
    <t>Farmakognozja</t>
  </si>
  <si>
    <t>Farmakologia</t>
  </si>
  <si>
    <t>SEMESTR V</t>
  </si>
  <si>
    <t>SEMESTR VI</t>
  </si>
  <si>
    <t>Ratownictwo medyczne</t>
  </si>
  <si>
    <t>SEMESTR VII</t>
  </si>
  <si>
    <t>Towaroznawstwo zielarskie</t>
  </si>
  <si>
    <t>Praca dyplomowa i egzamin dyplomowy</t>
  </si>
  <si>
    <t>z</t>
  </si>
  <si>
    <t>e</t>
  </si>
  <si>
    <t>Szkodniki roślin i surowców zielarskich</t>
  </si>
  <si>
    <t>Wykłady</t>
  </si>
  <si>
    <t>%</t>
  </si>
  <si>
    <t>Praktyka (4 tyg.)</t>
  </si>
  <si>
    <t>SEMESTR I</t>
  </si>
  <si>
    <t>Żywienie roślin zielarskich/ Diagnostyka potrzeb nawozowych</t>
  </si>
  <si>
    <t>Analiza chemiczna surowców zielarskich/ Diagnostyka laboratoryjna owoców i warzyw</t>
  </si>
  <si>
    <t>Chemia ogólna i organiczna</t>
  </si>
  <si>
    <t>Biochemia roślin</t>
  </si>
  <si>
    <t>Patogeny roślin i surowców zielarskich</t>
  </si>
  <si>
    <t>Regulacje prawne w zielarstwie</t>
  </si>
  <si>
    <t>Fitoterapia</t>
  </si>
  <si>
    <t>Seminarium dyplomowe 1</t>
  </si>
  <si>
    <t>Seminarium dyplomowe  2</t>
  </si>
  <si>
    <t>Terapie naturalne/ Ogrody botaniczne i farmakognostyczne</t>
  </si>
  <si>
    <t>Biofortyfikacja roślin zielarskich/ Wojny chemiczne roślin</t>
  </si>
  <si>
    <t>Rośliny alergizujące/ Alergeny środowiskowe</t>
  </si>
  <si>
    <t xml:space="preserve">Fizjologia roślin </t>
  </si>
  <si>
    <t>Ekonomika i organizacja produkcji zielarskiej</t>
  </si>
  <si>
    <t xml:space="preserve">Uprawa roli i nawożenie </t>
  </si>
  <si>
    <t>Filozofia/Ekonomia (Hum. - Społ.)</t>
  </si>
  <si>
    <t>Podstawy prawa i ochrona własności intelektualnej (Hum. - Społ.)</t>
  </si>
  <si>
    <t>Obrót produktami leczniczymi</t>
  </si>
  <si>
    <t>Ekologia i ochrona środowiska/ Naturalne i antropogeniczne siedliska roślin zielarskich</t>
  </si>
  <si>
    <t xml:space="preserve">Ekologiczne uprawy zielarskie </t>
  </si>
  <si>
    <t>Analityka laboratoryjna</t>
  </si>
  <si>
    <t>Herbologia zielarska</t>
  </si>
  <si>
    <t>Grzyby toksynotwórcze/ Ocena zdrowotności roślin zielarskich</t>
  </si>
  <si>
    <t>Wykł./zjazd</t>
  </si>
  <si>
    <t>Ćw./zjazd tyg.</t>
  </si>
  <si>
    <r>
      <rPr>
        <b/>
        <sz val="11"/>
        <rFont val="Times New Roman"/>
        <family val="1"/>
      </rPr>
      <t xml:space="preserve">Forma </t>
    </r>
    <r>
      <rPr>
        <b/>
        <sz val="11"/>
        <rFont val="Times New Roman"/>
        <family val="1"/>
      </rPr>
      <t xml:space="preserve"> zal.</t>
    </r>
  </si>
  <si>
    <t>Komputerowa analiza informacji/ Przetwarzanie baz danych</t>
  </si>
  <si>
    <t xml:space="preserve">Rośliny i surowce przyprawowe </t>
  </si>
  <si>
    <t>Zarządzanie w sektorze zielarskim/ Finansowanie projektów z funduszy UE</t>
  </si>
  <si>
    <t>Historia zielarstwa/ Etyka (Hum.- Społ.)</t>
  </si>
  <si>
    <t>Hodowla i nasiennictwo zielarskie</t>
  </si>
  <si>
    <t>Laboratoryjna ocena żywności pochodzenia roślinnego/ Charakterystyka towaroznawcza surowców egzotycznych</t>
  </si>
  <si>
    <t>Ochrona roślin zielarskich</t>
  </si>
  <si>
    <t>Standaryzacja surowców zielarskich</t>
  </si>
  <si>
    <t>Grzyby w dietetyce i terapii / Ocena jakości warzyw</t>
  </si>
  <si>
    <t>Rośliny lecznicze świata/ Etnofarmakologia</t>
  </si>
  <si>
    <t>Reakcje roślin na stresy środowiskowe/ Choroby nieinfekcyjne roślin</t>
  </si>
  <si>
    <t>Konserwacja i przechowywanie surowców zielarskich/ Przechowalnictwo warzyw</t>
  </si>
  <si>
    <t>Zanieczyszczenia produktów zielarskich/ Zanieczyszczenia środowiskowe</t>
  </si>
  <si>
    <t>Surowce zielarskie ze stanowisk naturalnych/ Prozdrowotne właściwości warzyw</t>
  </si>
  <si>
    <t>WYDZIAŁ OGRODNICTWA I ARCHITEKTURY KRAJOBRAZU 
Kierunek Zielarstwo i terapie roślinne, studia stacjonarne pierwszego stopnia
Zatwierdzony uchwałą Rady Wydziału dnia 20 kwietnia 2018 r., dla naboru 2018/2019 obowiązuje w semestrze I-VII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</si>
</sst>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name val="Times New Roman"/>
      <family val="1"/>
    </font>
    <font>
      <sz val="10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171" fontId="1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171" fontId="1" fillId="33" borderId="14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horizontal="right" vertical="top" wrapText="1"/>
    </xf>
    <xf numFmtId="0" fontId="1" fillId="34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71" fontId="1" fillId="0" borderId="0" xfId="0" applyNumberFormat="1" applyFont="1" applyFill="1" applyBorder="1" applyAlignment="1">
      <alignment horizontal="center" wrapText="1"/>
    </xf>
    <xf numFmtId="171" fontId="1" fillId="0" borderId="0" xfId="0" applyNumberFormat="1" applyFont="1" applyBorder="1" applyAlignment="1">
      <alignment/>
    </xf>
    <xf numFmtId="0" fontId="3" fillId="34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wrapText="1"/>
    </xf>
    <xf numFmtId="171" fontId="1" fillId="33" borderId="10" xfId="0" applyNumberFormat="1" applyFont="1" applyFill="1" applyBorder="1" applyAlignment="1">
      <alignment horizontal="center" wrapText="1"/>
    </xf>
    <xf numFmtId="171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/>
    </xf>
    <xf numFmtId="171" fontId="1" fillId="33" borderId="1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8" sqref="M8"/>
    </sheetView>
  </sheetViews>
  <sheetFormatPr defaultColWidth="9.00390625" defaultRowHeight="20.25" customHeight="1"/>
  <cols>
    <col min="1" max="1" width="41.875" style="1" customWidth="1"/>
    <col min="2" max="10" width="5.75390625" style="1" customWidth="1"/>
    <col min="13" max="55" width="9.125" style="48" customWidth="1"/>
    <col min="56" max="16384" width="9.125" style="1" customWidth="1"/>
  </cols>
  <sheetData>
    <row r="1" spans="1:10" ht="20.25" customHeight="1">
      <c r="A1" s="63" t="s">
        <v>80</v>
      </c>
      <c r="B1" s="63"/>
      <c r="C1" s="63"/>
      <c r="D1" s="63"/>
      <c r="E1" s="63"/>
      <c r="F1" s="63"/>
      <c r="G1" s="64"/>
      <c r="H1" s="64"/>
      <c r="I1" s="64"/>
      <c r="J1" s="64"/>
    </row>
    <row r="2" spans="1:10" ht="29.25" customHeight="1">
      <c r="A2" s="65"/>
      <c r="B2" s="65"/>
      <c r="C2" s="65"/>
      <c r="D2" s="65"/>
      <c r="E2" s="65"/>
      <c r="F2" s="65"/>
      <c r="G2" s="66"/>
      <c r="H2" s="66"/>
      <c r="I2" s="66"/>
      <c r="J2" s="66"/>
    </row>
    <row r="3" spans="1:10" ht="61.5" customHeight="1">
      <c r="A3" s="59" t="s">
        <v>0</v>
      </c>
      <c r="B3" s="7" t="s">
        <v>1</v>
      </c>
      <c r="C3" s="55" t="s">
        <v>65</v>
      </c>
      <c r="D3" s="7" t="s">
        <v>2</v>
      </c>
      <c r="E3" s="7" t="s">
        <v>36</v>
      </c>
      <c r="F3" s="7" t="s">
        <v>3</v>
      </c>
      <c r="G3" s="7" t="s">
        <v>4</v>
      </c>
      <c r="H3" s="7" t="s">
        <v>5</v>
      </c>
      <c r="I3" s="7" t="s">
        <v>63</v>
      </c>
      <c r="J3" s="7" t="s">
        <v>64</v>
      </c>
    </row>
    <row r="4" spans="1:10" ht="12.7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</row>
    <row r="5" spans="1:12" ht="12.75">
      <c r="A5" s="27" t="s">
        <v>6</v>
      </c>
      <c r="B5" s="28">
        <v>0</v>
      </c>
      <c r="C5" s="28" t="s">
        <v>33</v>
      </c>
      <c r="D5" s="28">
        <v>30</v>
      </c>
      <c r="E5" s="28">
        <v>0</v>
      </c>
      <c r="F5" s="28">
        <v>30</v>
      </c>
      <c r="G5" s="28">
        <v>0</v>
      </c>
      <c r="H5" s="28">
        <v>0</v>
      </c>
      <c r="I5" s="28">
        <f>E5/15</f>
        <v>0</v>
      </c>
      <c r="J5" s="28">
        <f>(F5+G5)/15</f>
        <v>2</v>
      </c>
      <c r="K5" s="56"/>
      <c r="L5" s="56"/>
    </row>
    <row r="6" spans="1:12" ht="12.75">
      <c r="A6" s="27" t="s">
        <v>7</v>
      </c>
      <c r="B6" s="28">
        <v>2</v>
      </c>
      <c r="C6" s="28" t="s">
        <v>33</v>
      </c>
      <c r="D6" s="28">
        <v>30</v>
      </c>
      <c r="E6" s="28">
        <v>0</v>
      </c>
      <c r="F6" s="28">
        <v>0</v>
      </c>
      <c r="G6" s="28">
        <v>30</v>
      </c>
      <c r="H6" s="28">
        <v>0</v>
      </c>
      <c r="I6" s="28">
        <f aca="true" t="shared" si="0" ref="I6:I14">E6/15</f>
        <v>0</v>
      </c>
      <c r="J6" s="28">
        <f>(F6+G6+H6)/15</f>
        <v>2</v>
      </c>
      <c r="K6" s="56"/>
      <c r="L6" s="56"/>
    </row>
    <row r="7" spans="1:12" ht="12.75">
      <c r="A7" s="27" t="s">
        <v>10</v>
      </c>
      <c r="B7" s="28">
        <v>5</v>
      </c>
      <c r="C7" s="28" t="s">
        <v>34</v>
      </c>
      <c r="D7" s="28">
        <v>60</v>
      </c>
      <c r="E7" s="28">
        <v>30</v>
      </c>
      <c r="F7" s="28">
        <v>5</v>
      </c>
      <c r="G7" s="28">
        <v>25</v>
      </c>
      <c r="H7" s="28">
        <v>0</v>
      </c>
      <c r="I7" s="28">
        <f t="shared" si="0"/>
        <v>2</v>
      </c>
      <c r="J7" s="43">
        <f aca="true" t="shared" si="1" ref="J7:J14">(F7+G7+H7)/15</f>
        <v>2</v>
      </c>
      <c r="K7" s="56"/>
      <c r="L7" s="56"/>
    </row>
    <row r="8" spans="1:12" ht="12.75">
      <c r="A8" s="27" t="s">
        <v>42</v>
      </c>
      <c r="B8" s="28">
        <v>5</v>
      </c>
      <c r="C8" s="28" t="s">
        <v>34</v>
      </c>
      <c r="D8" s="28">
        <v>45</v>
      </c>
      <c r="E8" s="28">
        <v>15</v>
      </c>
      <c r="F8" s="28">
        <v>5</v>
      </c>
      <c r="G8" s="28">
        <v>25</v>
      </c>
      <c r="H8" s="28">
        <v>0</v>
      </c>
      <c r="I8" s="28">
        <f t="shared" si="0"/>
        <v>1</v>
      </c>
      <c r="J8" s="28">
        <f t="shared" si="1"/>
        <v>2</v>
      </c>
      <c r="K8" s="56"/>
      <c r="L8" s="56"/>
    </row>
    <row r="9" spans="1:12" ht="12.75">
      <c r="A9" s="27" t="s">
        <v>54</v>
      </c>
      <c r="B9" s="28">
        <v>5</v>
      </c>
      <c r="C9" s="28" t="s">
        <v>34</v>
      </c>
      <c r="D9" s="28">
        <v>50</v>
      </c>
      <c r="E9" s="28">
        <v>30</v>
      </c>
      <c r="F9" s="28">
        <v>5</v>
      </c>
      <c r="G9" s="28">
        <v>15</v>
      </c>
      <c r="H9" s="28">
        <v>0</v>
      </c>
      <c r="I9" s="28">
        <f>E9/15</f>
        <v>2</v>
      </c>
      <c r="J9" s="30">
        <f>(F9+G9+H9)/15</f>
        <v>1.3333333333333333</v>
      </c>
      <c r="K9" s="56"/>
      <c r="L9" s="56"/>
    </row>
    <row r="10" spans="1:12" ht="12.75">
      <c r="A10" s="27" t="s">
        <v>60</v>
      </c>
      <c r="B10" s="29">
        <v>4</v>
      </c>
      <c r="C10" s="29" t="s">
        <v>34</v>
      </c>
      <c r="D10" s="29">
        <v>40</v>
      </c>
      <c r="E10" s="29">
        <v>15</v>
      </c>
      <c r="F10" s="29">
        <v>0</v>
      </c>
      <c r="G10" s="29">
        <v>25</v>
      </c>
      <c r="H10" s="29">
        <v>0</v>
      </c>
      <c r="I10" s="43">
        <f t="shared" si="0"/>
        <v>1</v>
      </c>
      <c r="J10" s="30">
        <f t="shared" si="1"/>
        <v>1.6666666666666667</v>
      </c>
      <c r="K10" s="56"/>
      <c r="L10" s="56"/>
    </row>
    <row r="11" spans="1:12" ht="12.75">
      <c r="A11" s="27" t="s">
        <v>9</v>
      </c>
      <c r="B11" s="28">
        <v>4</v>
      </c>
      <c r="C11" s="28" t="s">
        <v>33</v>
      </c>
      <c r="D11" s="28">
        <v>30</v>
      </c>
      <c r="E11" s="28">
        <v>0</v>
      </c>
      <c r="F11" s="28">
        <v>0</v>
      </c>
      <c r="G11" s="28">
        <v>30</v>
      </c>
      <c r="H11" s="28">
        <v>0</v>
      </c>
      <c r="I11" s="28">
        <f t="shared" si="0"/>
        <v>0</v>
      </c>
      <c r="J11" s="28">
        <f t="shared" si="1"/>
        <v>2</v>
      </c>
      <c r="K11" s="56"/>
      <c r="L11" s="56"/>
    </row>
    <row r="12" spans="1:12" ht="12.75">
      <c r="A12" s="27" t="s">
        <v>8</v>
      </c>
      <c r="B12" s="28">
        <v>1</v>
      </c>
      <c r="C12" s="28" t="s">
        <v>33</v>
      </c>
      <c r="D12" s="28">
        <v>10</v>
      </c>
      <c r="E12" s="28">
        <v>10</v>
      </c>
      <c r="F12" s="28">
        <v>0</v>
      </c>
      <c r="G12" s="28">
        <v>0</v>
      </c>
      <c r="H12" s="28">
        <v>0</v>
      </c>
      <c r="I12" s="30">
        <f t="shared" si="0"/>
        <v>0.6666666666666666</v>
      </c>
      <c r="J12" s="28">
        <f t="shared" si="1"/>
        <v>0</v>
      </c>
      <c r="K12" s="56"/>
      <c r="L12" s="56"/>
    </row>
    <row r="13" spans="1:12" ht="12.75">
      <c r="A13" s="37" t="s">
        <v>69</v>
      </c>
      <c r="B13" s="36">
        <v>2</v>
      </c>
      <c r="C13" s="36" t="s">
        <v>33</v>
      </c>
      <c r="D13" s="36">
        <v>30</v>
      </c>
      <c r="E13" s="36">
        <v>30</v>
      </c>
      <c r="F13" s="36">
        <v>0</v>
      </c>
      <c r="G13" s="36">
        <v>0</v>
      </c>
      <c r="H13" s="36">
        <v>0</v>
      </c>
      <c r="I13" s="28">
        <f t="shared" si="0"/>
        <v>2</v>
      </c>
      <c r="J13" s="28">
        <f t="shared" si="1"/>
        <v>0</v>
      </c>
      <c r="K13" s="56"/>
      <c r="L13" s="56"/>
    </row>
    <row r="14" spans="1:12" ht="12.75">
      <c r="A14" s="37" t="s">
        <v>55</v>
      </c>
      <c r="B14" s="36">
        <v>2</v>
      </c>
      <c r="C14" s="36" t="s">
        <v>33</v>
      </c>
      <c r="D14" s="36">
        <v>30</v>
      </c>
      <c r="E14" s="36">
        <v>30</v>
      </c>
      <c r="F14" s="36">
        <v>0</v>
      </c>
      <c r="G14" s="36">
        <v>0</v>
      </c>
      <c r="H14" s="36">
        <v>0</v>
      </c>
      <c r="I14" s="28">
        <f t="shared" si="0"/>
        <v>2</v>
      </c>
      <c r="J14" s="28">
        <f t="shared" si="1"/>
        <v>0</v>
      </c>
      <c r="K14" s="56"/>
      <c r="L14" s="56"/>
    </row>
    <row r="15" spans="1:12" ht="12.75">
      <c r="A15" s="5" t="s">
        <v>11</v>
      </c>
      <c r="B15" s="6">
        <f aca="true" t="shared" si="2" ref="B15:J15">SUM(B5:B14)</f>
        <v>30</v>
      </c>
      <c r="C15" s="6">
        <f t="shared" si="2"/>
        <v>0</v>
      </c>
      <c r="D15" s="6">
        <f t="shared" si="2"/>
        <v>355</v>
      </c>
      <c r="E15" s="6">
        <f t="shared" si="2"/>
        <v>160</v>
      </c>
      <c r="F15" s="6">
        <f t="shared" si="2"/>
        <v>45</v>
      </c>
      <c r="G15" s="6">
        <f t="shared" si="2"/>
        <v>150</v>
      </c>
      <c r="H15" s="6">
        <f t="shared" si="2"/>
        <v>0</v>
      </c>
      <c r="I15" s="44">
        <f t="shared" si="2"/>
        <v>10.666666666666668</v>
      </c>
      <c r="J15" s="44">
        <f t="shared" si="2"/>
        <v>13</v>
      </c>
      <c r="K15" s="56"/>
      <c r="L15" s="56"/>
    </row>
    <row r="16" spans="1:12" ht="12.75">
      <c r="A16" s="62" t="s">
        <v>12</v>
      </c>
      <c r="B16" s="62"/>
      <c r="C16" s="62"/>
      <c r="D16" s="62"/>
      <c r="E16" s="62"/>
      <c r="F16" s="62"/>
      <c r="G16" s="62"/>
      <c r="H16" s="62"/>
      <c r="I16" s="62"/>
      <c r="J16" s="62"/>
      <c r="K16" s="56"/>
      <c r="L16" s="56"/>
    </row>
    <row r="17" spans="1:12" ht="12.75">
      <c r="A17" s="27" t="s">
        <v>13</v>
      </c>
      <c r="B17" s="28">
        <v>0</v>
      </c>
      <c r="C17" s="28" t="s">
        <v>33</v>
      </c>
      <c r="D17" s="28">
        <v>30</v>
      </c>
      <c r="E17" s="28">
        <v>0</v>
      </c>
      <c r="F17" s="28">
        <v>30</v>
      </c>
      <c r="G17" s="28">
        <v>0</v>
      </c>
      <c r="H17" s="28">
        <v>0</v>
      </c>
      <c r="I17" s="28">
        <f>E17/15</f>
        <v>0</v>
      </c>
      <c r="J17" s="28">
        <f>(F17+G17+H17)/15</f>
        <v>2</v>
      </c>
      <c r="K17" s="56"/>
      <c r="L17" s="56"/>
    </row>
    <row r="18" spans="1:12" ht="12.75">
      <c r="A18" s="27" t="s">
        <v>14</v>
      </c>
      <c r="B18" s="28">
        <v>2</v>
      </c>
      <c r="C18" s="28" t="s">
        <v>33</v>
      </c>
      <c r="D18" s="28">
        <v>30</v>
      </c>
      <c r="E18" s="28">
        <v>0</v>
      </c>
      <c r="F18" s="28">
        <v>0</v>
      </c>
      <c r="G18" s="28">
        <v>30</v>
      </c>
      <c r="H18" s="28">
        <v>0</v>
      </c>
      <c r="I18" s="28">
        <f aca="true" t="shared" si="3" ref="I18:I23">E18/15</f>
        <v>0</v>
      </c>
      <c r="J18" s="28">
        <f aca="true" t="shared" si="4" ref="J18:J23">(F18+G18+H18)/15</f>
        <v>2</v>
      </c>
      <c r="K18" s="56"/>
      <c r="L18" s="56"/>
    </row>
    <row r="19" spans="1:12" ht="12.75">
      <c r="A19" s="31" t="s">
        <v>15</v>
      </c>
      <c r="B19" s="32">
        <v>6</v>
      </c>
      <c r="C19" s="32" t="s">
        <v>34</v>
      </c>
      <c r="D19" s="32">
        <v>60</v>
      </c>
      <c r="E19" s="32">
        <v>30</v>
      </c>
      <c r="F19" s="32">
        <v>20</v>
      </c>
      <c r="G19" s="32">
        <v>5</v>
      </c>
      <c r="H19" s="32">
        <v>5</v>
      </c>
      <c r="I19" s="28">
        <f>E19/15</f>
        <v>2</v>
      </c>
      <c r="J19" s="28">
        <f>(F19+G19+H19)/15</f>
        <v>2</v>
      </c>
      <c r="K19" s="56"/>
      <c r="L19" s="56"/>
    </row>
    <row r="20" spans="1:12" ht="12.75">
      <c r="A20" s="27" t="s">
        <v>43</v>
      </c>
      <c r="B20" s="28">
        <v>6</v>
      </c>
      <c r="C20" s="28" t="s">
        <v>34</v>
      </c>
      <c r="D20" s="28">
        <v>55</v>
      </c>
      <c r="E20" s="28">
        <v>30</v>
      </c>
      <c r="F20" s="28">
        <v>5</v>
      </c>
      <c r="G20" s="28">
        <v>20</v>
      </c>
      <c r="H20" s="28">
        <v>0</v>
      </c>
      <c r="I20" s="28">
        <f t="shared" si="3"/>
        <v>2</v>
      </c>
      <c r="J20" s="30">
        <f t="shared" si="4"/>
        <v>1.6666666666666667</v>
      </c>
      <c r="K20" s="56"/>
      <c r="L20" s="56"/>
    </row>
    <row r="21" spans="1:12" ht="12.75">
      <c r="A21" s="27" t="s">
        <v>52</v>
      </c>
      <c r="B21" s="28">
        <v>6</v>
      </c>
      <c r="C21" s="28" t="s">
        <v>34</v>
      </c>
      <c r="D21" s="28">
        <v>60</v>
      </c>
      <c r="E21" s="28">
        <v>30</v>
      </c>
      <c r="F21" s="28">
        <v>5</v>
      </c>
      <c r="G21" s="28">
        <v>25</v>
      </c>
      <c r="H21" s="28">
        <v>0</v>
      </c>
      <c r="I21" s="28">
        <f>E21/15</f>
        <v>2</v>
      </c>
      <c r="J21" s="28">
        <f>(F21+G21+H21)/15</f>
        <v>2</v>
      </c>
      <c r="K21" s="56"/>
      <c r="L21" s="56"/>
    </row>
    <row r="22" spans="1:12" ht="12.75">
      <c r="A22" s="27" t="s">
        <v>16</v>
      </c>
      <c r="B22" s="28">
        <v>6</v>
      </c>
      <c r="C22" s="28" t="s">
        <v>34</v>
      </c>
      <c r="D22" s="28">
        <v>60</v>
      </c>
      <c r="E22" s="28">
        <v>30</v>
      </c>
      <c r="F22" s="28">
        <v>5</v>
      </c>
      <c r="G22" s="28">
        <v>25</v>
      </c>
      <c r="H22" s="28">
        <v>0</v>
      </c>
      <c r="I22" s="28">
        <f t="shared" si="3"/>
        <v>2</v>
      </c>
      <c r="J22" s="28">
        <f t="shared" si="4"/>
        <v>2</v>
      </c>
      <c r="K22" s="56"/>
      <c r="L22" s="56"/>
    </row>
    <row r="23" spans="1:55" s="11" customFormat="1" ht="25.5">
      <c r="A23" s="37" t="s">
        <v>79</v>
      </c>
      <c r="B23" s="38">
        <v>4</v>
      </c>
      <c r="C23" s="38" t="s">
        <v>33</v>
      </c>
      <c r="D23" s="38">
        <v>45</v>
      </c>
      <c r="E23" s="38">
        <v>15</v>
      </c>
      <c r="F23" s="38">
        <v>10</v>
      </c>
      <c r="G23" s="38">
        <v>20</v>
      </c>
      <c r="H23" s="38">
        <v>0</v>
      </c>
      <c r="I23" s="28">
        <f t="shared" si="3"/>
        <v>1</v>
      </c>
      <c r="J23" s="28">
        <f t="shared" si="4"/>
        <v>2</v>
      </c>
      <c r="K23" s="56"/>
      <c r="L23" s="56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12" ht="12.75">
      <c r="A24" s="5" t="s">
        <v>11</v>
      </c>
      <c r="B24" s="6">
        <f>SUM(B17:B23)</f>
        <v>30</v>
      </c>
      <c r="C24" s="6"/>
      <c r="D24" s="6">
        <f aca="true" t="shared" si="5" ref="D24:J24">SUM(D17:D23)</f>
        <v>340</v>
      </c>
      <c r="E24" s="6">
        <f t="shared" si="5"/>
        <v>135</v>
      </c>
      <c r="F24" s="6">
        <f t="shared" si="5"/>
        <v>75</v>
      </c>
      <c r="G24" s="6">
        <f t="shared" si="5"/>
        <v>125</v>
      </c>
      <c r="H24" s="6">
        <f t="shared" si="5"/>
        <v>5</v>
      </c>
      <c r="I24" s="44">
        <f t="shared" si="5"/>
        <v>9</v>
      </c>
      <c r="J24" s="44">
        <f t="shared" si="5"/>
        <v>13.666666666666668</v>
      </c>
      <c r="K24" s="56"/>
      <c r="L24" s="56"/>
    </row>
    <row r="25" spans="1:12" ht="12.75">
      <c r="A25" s="61" t="s">
        <v>17</v>
      </c>
      <c r="B25" s="61"/>
      <c r="C25" s="61"/>
      <c r="D25" s="61"/>
      <c r="E25" s="61"/>
      <c r="F25" s="61"/>
      <c r="G25" s="61"/>
      <c r="H25" s="61"/>
      <c r="I25" s="61"/>
      <c r="J25" s="61"/>
      <c r="K25" s="56"/>
      <c r="L25" s="56"/>
    </row>
    <row r="26" spans="1:12" ht="12.75">
      <c r="A26" s="27" t="s">
        <v>18</v>
      </c>
      <c r="B26" s="28">
        <v>2</v>
      </c>
      <c r="C26" s="28" t="s">
        <v>33</v>
      </c>
      <c r="D26" s="28">
        <v>30</v>
      </c>
      <c r="E26" s="28">
        <v>0</v>
      </c>
      <c r="F26" s="28">
        <v>0</v>
      </c>
      <c r="G26" s="28">
        <v>30</v>
      </c>
      <c r="H26" s="28">
        <v>0</v>
      </c>
      <c r="I26" s="28">
        <f>E26/15</f>
        <v>0</v>
      </c>
      <c r="J26" s="28">
        <f>(F26+G26+H26)/15</f>
        <v>2</v>
      </c>
      <c r="K26" s="56"/>
      <c r="L26" s="56"/>
    </row>
    <row r="27" spans="1:12" ht="12.75">
      <c r="A27" s="27" t="s">
        <v>19</v>
      </c>
      <c r="B27" s="28">
        <v>4</v>
      </c>
      <c r="C27" s="28" t="s">
        <v>33</v>
      </c>
      <c r="D27" s="28">
        <v>45</v>
      </c>
      <c r="E27" s="28">
        <v>30</v>
      </c>
      <c r="F27" s="28">
        <v>5</v>
      </c>
      <c r="G27" s="28">
        <v>10</v>
      </c>
      <c r="H27" s="28">
        <v>0</v>
      </c>
      <c r="I27" s="43">
        <f aca="true" t="shared" si="6" ref="I27:I33">E27/15</f>
        <v>2</v>
      </c>
      <c r="J27" s="28">
        <f aca="true" t="shared" si="7" ref="J27:J33">(F27+G27+H27)/15</f>
        <v>1</v>
      </c>
      <c r="K27" s="56"/>
      <c r="L27" s="56"/>
    </row>
    <row r="28" spans="1:12" ht="12.75">
      <c r="A28" s="27" t="s">
        <v>44</v>
      </c>
      <c r="B28" s="28">
        <v>5</v>
      </c>
      <c r="C28" s="28" t="s">
        <v>34</v>
      </c>
      <c r="D28" s="28">
        <v>60</v>
      </c>
      <c r="E28" s="28">
        <v>30</v>
      </c>
      <c r="F28" s="28">
        <v>10</v>
      </c>
      <c r="G28" s="28">
        <v>20</v>
      </c>
      <c r="H28" s="28">
        <v>0</v>
      </c>
      <c r="I28" s="28">
        <f t="shared" si="6"/>
        <v>2</v>
      </c>
      <c r="J28" s="28">
        <f t="shared" si="7"/>
        <v>2</v>
      </c>
      <c r="K28" s="56"/>
      <c r="L28" s="56"/>
    </row>
    <row r="29" spans="1:12" ht="12.75">
      <c r="A29" s="27" t="s">
        <v>70</v>
      </c>
      <c r="B29" s="28">
        <v>5</v>
      </c>
      <c r="C29" s="28" t="s">
        <v>34</v>
      </c>
      <c r="D29" s="28">
        <v>50</v>
      </c>
      <c r="E29" s="28">
        <v>30</v>
      </c>
      <c r="F29" s="28">
        <v>5</v>
      </c>
      <c r="G29" s="28">
        <v>15</v>
      </c>
      <c r="H29" s="28">
        <v>0</v>
      </c>
      <c r="I29" s="43">
        <f t="shared" si="6"/>
        <v>2</v>
      </c>
      <c r="J29" s="30">
        <f t="shared" si="7"/>
        <v>1.3333333333333333</v>
      </c>
      <c r="K29" s="56"/>
      <c r="L29" s="57"/>
    </row>
    <row r="30" spans="1:12" ht="12.75">
      <c r="A30" s="27" t="s">
        <v>61</v>
      </c>
      <c r="B30" s="28">
        <v>3</v>
      </c>
      <c r="C30" s="28" t="s">
        <v>33</v>
      </c>
      <c r="D30" s="28">
        <v>45</v>
      </c>
      <c r="E30" s="28">
        <v>30</v>
      </c>
      <c r="F30" s="28">
        <v>5</v>
      </c>
      <c r="G30" s="28">
        <v>10</v>
      </c>
      <c r="H30" s="28">
        <v>0</v>
      </c>
      <c r="I30" s="43">
        <f t="shared" si="6"/>
        <v>2</v>
      </c>
      <c r="J30" s="43">
        <f t="shared" si="7"/>
        <v>1</v>
      </c>
      <c r="K30" s="56"/>
      <c r="L30" s="56"/>
    </row>
    <row r="31" spans="1:12" ht="25.5">
      <c r="A31" s="37" t="s">
        <v>40</v>
      </c>
      <c r="B31" s="36">
        <v>4</v>
      </c>
      <c r="C31" s="36" t="s">
        <v>34</v>
      </c>
      <c r="D31" s="36">
        <v>45</v>
      </c>
      <c r="E31" s="36">
        <v>15</v>
      </c>
      <c r="F31" s="36">
        <v>5</v>
      </c>
      <c r="G31" s="36">
        <v>25</v>
      </c>
      <c r="H31" s="36">
        <v>0</v>
      </c>
      <c r="I31" s="43">
        <f t="shared" si="6"/>
        <v>1</v>
      </c>
      <c r="J31" s="28">
        <f t="shared" si="7"/>
        <v>2</v>
      </c>
      <c r="K31" s="56"/>
      <c r="L31" s="56"/>
    </row>
    <row r="32" spans="1:55" s="26" customFormat="1" ht="25.5" customHeight="1">
      <c r="A32" s="37" t="s">
        <v>41</v>
      </c>
      <c r="B32" s="36">
        <v>5</v>
      </c>
      <c r="C32" s="36" t="s">
        <v>33</v>
      </c>
      <c r="D32" s="36">
        <v>45</v>
      </c>
      <c r="E32" s="36">
        <v>15</v>
      </c>
      <c r="F32" s="36">
        <v>0</v>
      </c>
      <c r="G32" s="36">
        <v>30</v>
      </c>
      <c r="H32" s="36">
        <v>0</v>
      </c>
      <c r="I32" s="43">
        <f t="shared" si="6"/>
        <v>1</v>
      </c>
      <c r="J32" s="43">
        <f t="shared" si="7"/>
        <v>2</v>
      </c>
      <c r="K32" s="56"/>
      <c r="L32" s="56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12" ht="25.5">
      <c r="A33" s="37" t="s">
        <v>49</v>
      </c>
      <c r="B33" s="36">
        <v>2</v>
      </c>
      <c r="C33" s="36" t="s">
        <v>33</v>
      </c>
      <c r="D33" s="36">
        <v>30</v>
      </c>
      <c r="E33" s="36">
        <v>30</v>
      </c>
      <c r="F33" s="36">
        <v>0</v>
      </c>
      <c r="G33" s="36">
        <v>0</v>
      </c>
      <c r="H33" s="36">
        <v>0</v>
      </c>
      <c r="I33" s="43">
        <f t="shared" si="6"/>
        <v>2</v>
      </c>
      <c r="J33" s="28">
        <f t="shared" si="7"/>
        <v>0</v>
      </c>
      <c r="K33" s="56"/>
      <c r="L33" s="56"/>
    </row>
    <row r="34" spans="1:12" ht="12.75">
      <c r="A34" s="5" t="s">
        <v>11</v>
      </c>
      <c r="B34" s="6">
        <f>SUM(B26:B33)</f>
        <v>30</v>
      </c>
      <c r="C34" s="6">
        <f aca="true" t="shared" si="8" ref="C34:J34">SUM(C26:C33)</f>
        <v>0</v>
      </c>
      <c r="D34" s="6">
        <f t="shared" si="8"/>
        <v>350</v>
      </c>
      <c r="E34" s="6">
        <f t="shared" si="8"/>
        <v>180</v>
      </c>
      <c r="F34" s="6">
        <f t="shared" si="8"/>
        <v>30</v>
      </c>
      <c r="G34" s="6">
        <f t="shared" si="8"/>
        <v>140</v>
      </c>
      <c r="H34" s="6">
        <f t="shared" si="8"/>
        <v>0</v>
      </c>
      <c r="I34" s="44">
        <f t="shared" si="8"/>
        <v>12</v>
      </c>
      <c r="J34" s="44">
        <f t="shared" si="8"/>
        <v>11.333333333333332</v>
      </c>
      <c r="K34" s="56"/>
      <c r="L34" s="56"/>
    </row>
    <row r="35" spans="1:12" ht="12.75">
      <c r="A35" s="62" t="s">
        <v>22</v>
      </c>
      <c r="B35" s="62"/>
      <c r="C35" s="62"/>
      <c r="D35" s="62"/>
      <c r="E35" s="62"/>
      <c r="F35" s="62"/>
      <c r="G35" s="62"/>
      <c r="H35" s="62"/>
      <c r="I35" s="62"/>
      <c r="J35" s="62"/>
      <c r="K35" s="56"/>
      <c r="L35" s="56"/>
    </row>
    <row r="36" spans="1:12" ht="12.75">
      <c r="A36" s="3" t="s">
        <v>23</v>
      </c>
      <c r="B36" s="4">
        <v>2</v>
      </c>
      <c r="C36" s="4" t="s">
        <v>34</v>
      </c>
      <c r="D36" s="4">
        <v>30</v>
      </c>
      <c r="E36" s="4">
        <v>0</v>
      </c>
      <c r="F36" s="4">
        <v>0</v>
      </c>
      <c r="G36" s="4">
        <v>30</v>
      </c>
      <c r="H36" s="4">
        <v>0</v>
      </c>
      <c r="I36" s="4">
        <f>E36/15</f>
        <v>0</v>
      </c>
      <c r="J36" s="4">
        <f>(F36+G36+H36)/15</f>
        <v>2</v>
      </c>
      <c r="K36" s="56"/>
      <c r="L36" s="56"/>
    </row>
    <row r="37" spans="1:12" ht="12.75">
      <c r="A37" s="3" t="s">
        <v>24</v>
      </c>
      <c r="B37" s="4">
        <v>5</v>
      </c>
      <c r="C37" s="4" t="s">
        <v>34</v>
      </c>
      <c r="D37" s="4">
        <v>45</v>
      </c>
      <c r="E37" s="4">
        <v>15</v>
      </c>
      <c r="F37" s="4">
        <v>5</v>
      </c>
      <c r="G37" s="4">
        <v>20</v>
      </c>
      <c r="H37" s="4">
        <v>5</v>
      </c>
      <c r="I37" s="46">
        <f aca="true" t="shared" si="9" ref="I37:I43">E37/15</f>
        <v>1</v>
      </c>
      <c r="J37" s="46">
        <f aca="true" t="shared" si="10" ref="J37:J43">(F37+G37+H37)/15</f>
        <v>2</v>
      </c>
      <c r="K37" s="56"/>
      <c r="L37" s="56"/>
    </row>
    <row r="38" spans="1:12" ht="12.75">
      <c r="A38" s="3" t="s">
        <v>35</v>
      </c>
      <c r="B38" s="4">
        <v>5</v>
      </c>
      <c r="C38" s="4" t="s">
        <v>34</v>
      </c>
      <c r="D38" s="4">
        <v>60</v>
      </c>
      <c r="E38" s="4">
        <v>30</v>
      </c>
      <c r="F38" s="4">
        <v>10</v>
      </c>
      <c r="G38" s="4">
        <v>20</v>
      </c>
      <c r="H38" s="4">
        <v>0</v>
      </c>
      <c r="I38" s="4">
        <f t="shared" si="9"/>
        <v>2</v>
      </c>
      <c r="J38" s="4">
        <f t="shared" si="10"/>
        <v>2</v>
      </c>
      <c r="K38" s="56"/>
      <c r="L38" s="56"/>
    </row>
    <row r="39" spans="1:12" ht="12.75">
      <c r="A39" s="3" t="s">
        <v>25</v>
      </c>
      <c r="B39" s="4">
        <v>5</v>
      </c>
      <c r="C39" s="4" t="s">
        <v>34</v>
      </c>
      <c r="D39" s="4">
        <v>45</v>
      </c>
      <c r="E39" s="4">
        <v>30</v>
      </c>
      <c r="F39" s="4">
        <v>5</v>
      </c>
      <c r="G39" s="4">
        <v>10</v>
      </c>
      <c r="H39" s="4">
        <v>0</v>
      </c>
      <c r="I39" s="4">
        <f t="shared" si="9"/>
        <v>2</v>
      </c>
      <c r="J39" s="4">
        <f t="shared" si="10"/>
        <v>1</v>
      </c>
      <c r="K39" s="56"/>
      <c r="L39" s="56"/>
    </row>
    <row r="40" spans="1:12" ht="12.75">
      <c r="A40" s="42" t="s">
        <v>67</v>
      </c>
      <c r="B40" s="39">
        <v>3</v>
      </c>
      <c r="C40" s="39" t="s">
        <v>33</v>
      </c>
      <c r="D40" s="39">
        <v>45</v>
      </c>
      <c r="E40" s="39">
        <v>30</v>
      </c>
      <c r="F40" s="39">
        <v>5</v>
      </c>
      <c r="G40" s="39">
        <v>10</v>
      </c>
      <c r="H40" s="39">
        <v>0</v>
      </c>
      <c r="I40" s="46">
        <f t="shared" si="9"/>
        <v>2</v>
      </c>
      <c r="J40" s="4">
        <f t="shared" si="10"/>
        <v>1</v>
      </c>
      <c r="K40" s="56"/>
      <c r="L40" s="56"/>
    </row>
    <row r="41" spans="1:12" ht="12.75">
      <c r="A41" s="34" t="s">
        <v>20</v>
      </c>
      <c r="B41" s="35">
        <v>2</v>
      </c>
      <c r="C41" s="35" t="s">
        <v>33</v>
      </c>
      <c r="D41" s="35">
        <v>30</v>
      </c>
      <c r="E41" s="35">
        <v>30</v>
      </c>
      <c r="F41" s="35">
        <v>0</v>
      </c>
      <c r="G41" s="35">
        <v>0</v>
      </c>
      <c r="H41" s="35">
        <v>0</v>
      </c>
      <c r="I41" s="28">
        <f>E41/15</f>
        <v>2</v>
      </c>
      <c r="J41" s="43">
        <f>(F41+G41+H41)/15</f>
        <v>0</v>
      </c>
      <c r="K41" s="56"/>
      <c r="L41" s="56"/>
    </row>
    <row r="42" spans="1:12" ht="25.5">
      <c r="A42" s="37" t="s">
        <v>62</v>
      </c>
      <c r="B42" s="36">
        <v>3</v>
      </c>
      <c r="C42" s="36" t="s">
        <v>33</v>
      </c>
      <c r="D42" s="36">
        <v>35</v>
      </c>
      <c r="E42" s="36">
        <v>15</v>
      </c>
      <c r="F42" s="36">
        <v>5</v>
      </c>
      <c r="G42" s="36">
        <v>15</v>
      </c>
      <c r="H42" s="36">
        <v>0</v>
      </c>
      <c r="I42" s="43">
        <f>E42/15</f>
        <v>1</v>
      </c>
      <c r="J42" s="30">
        <f>(F42+G42+H42)/15</f>
        <v>1.3333333333333333</v>
      </c>
      <c r="K42" s="56"/>
      <c r="L42" s="56"/>
    </row>
    <row r="43" spans="1:12" ht="38.25">
      <c r="A43" s="37" t="s">
        <v>71</v>
      </c>
      <c r="B43" s="36">
        <v>5</v>
      </c>
      <c r="C43" s="36" t="s">
        <v>33</v>
      </c>
      <c r="D43" s="36">
        <v>45</v>
      </c>
      <c r="E43" s="36">
        <v>15</v>
      </c>
      <c r="F43" s="36">
        <v>0</v>
      </c>
      <c r="G43" s="36">
        <v>30</v>
      </c>
      <c r="H43" s="36">
        <v>0</v>
      </c>
      <c r="I43" s="46">
        <f t="shared" si="9"/>
        <v>1</v>
      </c>
      <c r="J43" s="45">
        <f t="shared" si="10"/>
        <v>2</v>
      </c>
      <c r="K43" s="56"/>
      <c r="L43" s="56"/>
    </row>
    <row r="44" spans="1:12" ht="12.75">
      <c r="A44" s="5" t="s">
        <v>11</v>
      </c>
      <c r="B44" s="6">
        <f>SUM(B36:B43)</f>
        <v>30</v>
      </c>
      <c r="C44" s="6"/>
      <c r="D44" s="6">
        <f aca="true" t="shared" si="11" ref="D44:I44">SUM(D36:D43)</f>
        <v>335</v>
      </c>
      <c r="E44" s="6">
        <f t="shared" si="11"/>
        <v>165</v>
      </c>
      <c r="F44" s="6">
        <f t="shared" si="11"/>
        <v>30</v>
      </c>
      <c r="G44" s="6">
        <f t="shared" si="11"/>
        <v>135</v>
      </c>
      <c r="H44" s="6">
        <f t="shared" si="11"/>
        <v>5</v>
      </c>
      <c r="I44" s="44">
        <f t="shared" si="11"/>
        <v>11</v>
      </c>
      <c r="J44" s="44">
        <v>11.3</v>
      </c>
      <c r="K44" s="56"/>
      <c r="L44" s="56"/>
    </row>
    <row r="45" ht="12.75"/>
    <row r="46" ht="12.75"/>
    <row r="47" ht="12.75"/>
    <row r="48" ht="12.75"/>
    <row r="49" ht="12.75"/>
    <row r="50" spans="1:10" ht="57" customHeight="1">
      <c r="A50" s="2" t="s">
        <v>0</v>
      </c>
      <c r="B50" s="7" t="s">
        <v>1</v>
      </c>
      <c r="C50" s="55" t="s">
        <v>65</v>
      </c>
      <c r="D50" s="7" t="s">
        <v>2</v>
      </c>
      <c r="E50" s="7" t="s">
        <v>36</v>
      </c>
      <c r="F50" s="7" t="s">
        <v>3</v>
      </c>
      <c r="G50" s="7" t="s">
        <v>4</v>
      </c>
      <c r="H50" s="7" t="s">
        <v>5</v>
      </c>
      <c r="I50" s="7" t="s">
        <v>63</v>
      </c>
      <c r="J50" s="7" t="s">
        <v>64</v>
      </c>
    </row>
    <row r="51" spans="1:10" ht="12.75">
      <c r="A51" s="67" t="s">
        <v>27</v>
      </c>
      <c r="B51" s="68"/>
      <c r="C51" s="68"/>
      <c r="D51" s="68"/>
      <c r="E51" s="68"/>
      <c r="F51" s="68"/>
      <c r="G51" s="68"/>
      <c r="H51" s="68"/>
      <c r="I51" s="68"/>
      <c r="J51" s="69"/>
    </row>
    <row r="52" spans="1:12" ht="12.75">
      <c r="A52" s="27" t="s">
        <v>46</v>
      </c>
      <c r="B52" s="28">
        <v>5</v>
      </c>
      <c r="C52" s="28" t="s">
        <v>34</v>
      </c>
      <c r="D52" s="28">
        <v>50</v>
      </c>
      <c r="E52" s="28">
        <v>30</v>
      </c>
      <c r="F52" s="28">
        <v>5</v>
      </c>
      <c r="G52" s="28">
        <v>15</v>
      </c>
      <c r="H52" s="28">
        <v>0</v>
      </c>
      <c r="I52" s="28">
        <f aca="true" t="shared" si="12" ref="I52:I60">E52/15</f>
        <v>2</v>
      </c>
      <c r="J52" s="30">
        <f aca="true" t="shared" si="13" ref="J52:J60">(F52+G52+H52)/15</f>
        <v>1.3333333333333333</v>
      </c>
      <c r="K52" s="56"/>
      <c r="L52" s="56"/>
    </row>
    <row r="53" spans="1:12" ht="12.75">
      <c r="A53" s="27" t="s">
        <v>26</v>
      </c>
      <c r="B53" s="28">
        <v>2</v>
      </c>
      <c r="C53" s="28" t="s">
        <v>33</v>
      </c>
      <c r="D53" s="28">
        <v>30</v>
      </c>
      <c r="E53" s="28">
        <v>30</v>
      </c>
      <c r="F53" s="28">
        <v>0</v>
      </c>
      <c r="G53" s="28">
        <v>0</v>
      </c>
      <c r="H53" s="28">
        <v>0</v>
      </c>
      <c r="I53" s="43">
        <f t="shared" si="12"/>
        <v>2</v>
      </c>
      <c r="J53" s="43">
        <f t="shared" si="13"/>
        <v>0</v>
      </c>
      <c r="K53" s="56"/>
      <c r="L53" s="56"/>
    </row>
    <row r="54" spans="1:12" ht="12.75">
      <c r="A54" s="33" t="s">
        <v>72</v>
      </c>
      <c r="B54" s="29">
        <v>2</v>
      </c>
      <c r="C54" s="29" t="s">
        <v>33</v>
      </c>
      <c r="D54" s="29">
        <v>30</v>
      </c>
      <c r="E54" s="29">
        <v>30</v>
      </c>
      <c r="F54" s="29">
        <v>0</v>
      </c>
      <c r="G54" s="29">
        <v>0</v>
      </c>
      <c r="H54" s="29">
        <v>0</v>
      </c>
      <c r="I54" s="28">
        <f>E54/15</f>
        <v>2</v>
      </c>
      <c r="J54" s="43">
        <f t="shared" si="13"/>
        <v>0</v>
      </c>
      <c r="K54" s="56"/>
      <c r="L54" s="56"/>
    </row>
    <row r="55" spans="1:12" ht="12.75">
      <c r="A55" s="27" t="s">
        <v>29</v>
      </c>
      <c r="B55" s="28">
        <v>2</v>
      </c>
      <c r="C55" s="28" t="s">
        <v>33</v>
      </c>
      <c r="D55" s="28">
        <v>30</v>
      </c>
      <c r="E55" s="28">
        <v>0</v>
      </c>
      <c r="F55" s="28">
        <v>5</v>
      </c>
      <c r="G55" s="28">
        <v>25</v>
      </c>
      <c r="H55" s="28">
        <v>0</v>
      </c>
      <c r="I55" s="43">
        <f t="shared" si="12"/>
        <v>0</v>
      </c>
      <c r="J55" s="43">
        <f t="shared" si="13"/>
        <v>2</v>
      </c>
      <c r="K55" s="56"/>
      <c r="L55" s="56"/>
    </row>
    <row r="56" spans="1:12" ht="12.75">
      <c r="A56" s="27" t="s">
        <v>45</v>
      </c>
      <c r="B56" s="28">
        <v>1</v>
      </c>
      <c r="C56" s="28" t="s">
        <v>33</v>
      </c>
      <c r="D56" s="28">
        <v>15</v>
      </c>
      <c r="E56" s="28">
        <v>15</v>
      </c>
      <c r="F56" s="28">
        <v>0</v>
      </c>
      <c r="G56" s="28">
        <v>0</v>
      </c>
      <c r="H56" s="28">
        <v>0</v>
      </c>
      <c r="I56" s="28">
        <f t="shared" si="12"/>
        <v>1</v>
      </c>
      <c r="J56" s="43">
        <f t="shared" si="13"/>
        <v>0</v>
      </c>
      <c r="K56" s="56"/>
      <c r="L56" s="56"/>
    </row>
    <row r="57" spans="1:12" ht="12.75">
      <c r="A57" s="27" t="s">
        <v>73</v>
      </c>
      <c r="B57" s="28">
        <v>5</v>
      </c>
      <c r="C57" s="28" t="s">
        <v>34</v>
      </c>
      <c r="D57" s="28">
        <v>45</v>
      </c>
      <c r="E57" s="28">
        <v>15</v>
      </c>
      <c r="F57" s="28">
        <v>5</v>
      </c>
      <c r="G57" s="28">
        <v>25</v>
      </c>
      <c r="H57" s="28">
        <v>0</v>
      </c>
      <c r="I57" s="43">
        <f t="shared" si="12"/>
        <v>1</v>
      </c>
      <c r="J57" s="43">
        <f t="shared" si="13"/>
        <v>2</v>
      </c>
      <c r="K57" s="56"/>
      <c r="L57" s="56"/>
    </row>
    <row r="58" spans="1:12" ht="12.75">
      <c r="A58" s="37" t="s">
        <v>75</v>
      </c>
      <c r="B58" s="36">
        <v>4</v>
      </c>
      <c r="C58" s="36" t="s">
        <v>33</v>
      </c>
      <c r="D58" s="36">
        <v>45</v>
      </c>
      <c r="E58" s="36">
        <v>30</v>
      </c>
      <c r="F58" s="36">
        <v>5</v>
      </c>
      <c r="G58" s="36">
        <v>10</v>
      </c>
      <c r="H58" s="36">
        <v>0</v>
      </c>
      <c r="I58" s="46">
        <f t="shared" si="12"/>
        <v>2</v>
      </c>
      <c r="J58" s="4">
        <f t="shared" si="13"/>
        <v>1</v>
      </c>
      <c r="K58" s="56"/>
      <c r="L58" s="56"/>
    </row>
    <row r="59" spans="1:55" s="47" customFormat="1" ht="12.75" customHeight="1">
      <c r="A59" s="37" t="s">
        <v>74</v>
      </c>
      <c r="B59" s="38">
        <v>4</v>
      </c>
      <c r="C59" s="38" t="s">
        <v>33</v>
      </c>
      <c r="D59" s="38">
        <v>45</v>
      </c>
      <c r="E59" s="38">
        <v>30</v>
      </c>
      <c r="F59" s="38">
        <v>5</v>
      </c>
      <c r="G59" s="38">
        <v>5</v>
      </c>
      <c r="H59" s="38">
        <v>5</v>
      </c>
      <c r="I59" s="50">
        <f t="shared" si="12"/>
        <v>2</v>
      </c>
      <c r="J59" s="50">
        <f t="shared" si="13"/>
        <v>1</v>
      </c>
      <c r="K59" s="56"/>
      <c r="L59" s="56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12" ht="25.5">
      <c r="A60" s="37" t="s">
        <v>77</v>
      </c>
      <c r="B60" s="36">
        <v>5</v>
      </c>
      <c r="C60" s="36" t="s">
        <v>34</v>
      </c>
      <c r="D60" s="36">
        <v>45</v>
      </c>
      <c r="E60" s="36">
        <v>30</v>
      </c>
      <c r="F60" s="36">
        <v>5</v>
      </c>
      <c r="G60" s="36">
        <v>5</v>
      </c>
      <c r="H60" s="36">
        <v>5</v>
      </c>
      <c r="I60" s="43">
        <f t="shared" si="12"/>
        <v>2</v>
      </c>
      <c r="J60" s="43">
        <f t="shared" si="13"/>
        <v>1</v>
      </c>
      <c r="K60" s="56"/>
      <c r="L60" s="56"/>
    </row>
    <row r="61" spans="1:12" ht="12.75">
      <c r="A61" s="5" t="s">
        <v>11</v>
      </c>
      <c r="B61" s="6">
        <f>SUM(B52:B60)</f>
        <v>30</v>
      </c>
      <c r="C61" s="6"/>
      <c r="D61" s="6">
        <f aca="true" t="shared" si="14" ref="D61:J61">SUM(D52:D60)</f>
        <v>335</v>
      </c>
      <c r="E61" s="6">
        <f t="shared" si="14"/>
        <v>210</v>
      </c>
      <c r="F61" s="6">
        <f t="shared" si="14"/>
        <v>30</v>
      </c>
      <c r="G61" s="6">
        <f t="shared" si="14"/>
        <v>85</v>
      </c>
      <c r="H61" s="6">
        <f t="shared" si="14"/>
        <v>10</v>
      </c>
      <c r="I61" s="44">
        <f t="shared" si="14"/>
        <v>14</v>
      </c>
      <c r="J61" s="44">
        <f t="shared" si="14"/>
        <v>8.333333333333332</v>
      </c>
      <c r="K61" s="56"/>
      <c r="L61" s="56"/>
    </row>
    <row r="62" spans="1:12" ht="12.75">
      <c r="A62" s="62" t="s">
        <v>28</v>
      </c>
      <c r="B62" s="62"/>
      <c r="C62" s="62"/>
      <c r="D62" s="62"/>
      <c r="E62" s="62"/>
      <c r="F62" s="62"/>
      <c r="G62" s="62"/>
      <c r="H62" s="62"/>
      <c r="I62" s="62"/>
      <c r="J62" s="62"/>
      <c r="K62" s="56"/>
      <c r="L62" s="56"/>
    </row>
    <row r="63" spans="1:12" ht="12.75">
      <c r="A63" s="27" t="s">
        <v>59</v>
      </c>
      <c r="B63" s="28">
        <v>5</v>
      </c>
      <c r="C63" s="28" t="s">
        <v>34</v>
      </c>
      <c r="D63" s="28">
        <v>55</v>
      </c>
      <c r="E63" s="28">
        <v>30</v>
      </c>
      <c r="F63" s="28">
        <v>10</v>
      </c>
      <c r="G63" s="28">
        <v>10</v>
      </c>
      <c r="H63" s="28">
        <v>5</v>
      </c>
      <c r="I63" s="43">
        <f>E63/15</f>
        <v>2</v>
      </c>
      <c r="J63" s="30">
        <f>(F63+G63+H63)/15</f>
        <v>1.6666666666666667</v>
      </c>
      <c r="K63" s="56"/>
      <c r="L63" s="56"/>
    </row>
    <row r="64" spans="1:12" ht="12.75">
      <c r="A64" s="27" t="s">
        <v>31</v>
      </c>
      <c r="B64" s="28">
        <v>5</v>
      </c>
      <c r="C64" s="28" t="s">
        <v>34</v>
      </c>
      <c r="D64" s="28">
        <v>55</v>
      </c>
      <c r="E64" s="28">
        <v>30</v>
      </c>
      <c r="F64" s="28">
        <v>5</v>
      </c>
      <c r="G64" s="28">
        <v>20</v>
      </c>
      <c r="H64" s="28">
        <v>0</v>
      </c>
      <c r="I64" s="28">
        <f aca="true" t="shared" si="15" ref="I64:I72">E64/15</f>
        <v>2</v>
      </c>
      <c r="J64" s="30">
        <f aca="true" t="shared" si="16" ref="J64:J72">(F64+G64+H64)/15</f>
        <v>1.6666666666666667</v>
      </c>
      <c r="K64" s="56"/>
      <c r="L64" s="56"/>
    </row>
    <row r="65" spans="1:12" ht="12.75">
      <c r="A65" s="52" t="s">
        <v>53</v>
      </c>
      <c r="B65" s="35">
        <v>3</v>
      </c>
      <c r="C65" s="35" t="s">
        <v>34</v>
      </c>
      <c r="D65" s="35">
        <v>30</v>
      </c>
      <c r="E65" s="35">
        <v>15</v>
      </c>
      <c r="F65" s="35">
        <v>10</v>
      </c>
      <c r="G65" s="35">
        <v>5</v>
      </c>
      <c r="H65" s="35">
        <v>0</v>
      </c>
      <c r="I65" s="28">
        <f t="shared" si="15"/>
        <v>1</v>
      </c>
      <c r="J65" s="43">
        <f t="shared" si="16"/>
        <v>1</v>
      </c>
      <c r="K65" s="56"/>
      <c r="L65" s="56"/>
    </row>
    <row r="66" spans="1:12" ht="12.75">
      <c r="A66" s="27" t="s">
        <v>57</v>
      </c>
      <c r="B66" s="28">
        <v>1</v>
      </c>
      <c r="C66" s="28" t="s">
        <v>33</v>
      </c>
      <c r="D66" s="28">
        <v>15</v>
      </c>
      <c r="E66" s="28">
        <v>15</v>
      </c>
      <c r="F66" s="28">
        <v>0</v>
      </c>
      <c r="G66" s="28">
        <v>0</v>
      </c>
      <c r="H66" s="28">
        <v>0</v>
      </c>
      <c r="I66" s="28">
        <f t="shared" si="15"/>
        <v>1</v>
      </c>
      <c r="J66" s="43">
        <f t="shared" si="16"/>
        <v>0</v>
      </c>
      <c r="K66" s="56"/>
      <c r="L66" s="56"/>
    </row>
    <row r="67" spans="1:12" ht="25.5">
      <c r="A67" s="37" t="s">
        <v>76</v>
      </c>
      <c r="B67" s="36">
        <v>2</v>
      </c>
      <c r="C67" s="36" t="s">
        <v>33</v>
      </c>
      <c r="D67" s="36">
        <v>30</v>
      </c>
      <c r="E67" s="36">
        <v>15</v>
      </c>
      <c r="F67" s="36">
        <v>5</v>
      </c>
      <c r="G67" s="36">
        <v>10</v>
      </c>
      <c r="H67" s="36">
        <v>0</v>
      </c>
      <c r="I67" s="46">
        <f>E67/15</f>
        <v>1</v>
      </c>
      <c r="J67" s="4">
        <f>(F67+G67+H67)/15</f>
        <v>1</v>
      </c>
      <c r="K67" s="56"/>
      <c r="L67" s="56"/>
    </row>
    <row r="68" spans="1:12" ht="25.5">
      <c r="A68" s="37" t="s">
        <v>58</v>
      </c>
      <c r="B68" s="36">
        <v>3</v>
      </c>
      <c r="C68" s="36" t="s">
        <v>33</v>
      </c>
      <c r="D68" s="36">
        <v>30</v>
      </c>
      <c r="E68" s="36">
        <v>15</v>
      </c>
      <c r="F68" s="36">
        <v>5</v>
      </c>
      <c r="G68" s="36">
        <v>5</v>
      </c>
      <c r="H68" s="36">
        <v>5</v>
      </c>
      <c r="I68" s="28">
        <f>E68/15</f>
        <v>1</v>
      </c>
      <c r="J68" s="43">
        <f>(F68+G68+H68)/15</f>
        <v>1</v>
      </c>
      <c r="K68" s="56"/>
      <c r="L68" s="56"/>
    </row>
    <row r="69" spans="1:12" ht="25.5">
      <c r="A69" s="27" t="s">
        <v>66</v>
      </c>
      <c r="B69" s="28">
        <v>4</v>
      </c>
      <c r="C69" s="28" t="s">
        <v>33</v>
      </c>
      <c r="D69" s="28">
        <v>30</v>
      </c>
      <c r="E69" s="28">
        <v>0</v>
      </c>
      <c r="F69" s="28">
        <v>0</v>
      </c>
      <c r="G69" s="28">
        <v>30</v>
      </c>
      <c r="H69" s="28">
        <v>0</v>
      </c>
      <c r="I69" s="28">
        <f>E69/15</f>
        <v>0</v>
      </c>
      <c r="J69" s="43">
        <f>(F69+G69+H69)/15</f>
        <v>2</v>
      </c>
      <c r="K69" s="56"/>
      <c r="L69" s="56"/>
    </row>
    <row r="70" spans="1:12" ht="25.5">
      <c r="A70" s="27" t="s">
        <v>56</v>
      </c>
      <c r="B70" s="28">
        <v>1</v>
      </c>
      <c r="C70" s="28" t="s">
        <v>33</v>
      </c>
      <c r="D70" s="28">
        <v>15</v>
      </c>
      <c r="E70" s="28">
        <v>15</v>
      </c>
      <c r="F70" s="28">
        <v>0</v>
      </c>
      <c r="G70" s="28">
        <v>0</v>
      </c>
      <c r="H70" s="28">
        <v>0</v>
      </c>
      <c r="I70" s="28">
        <f>E70/15</f>
        <v>1</v>
      </c>
      <c r="J70" s="43">
        <f>(F70+G70+H70)/15</f>
        <v>0</v>
      </c>
      <c r="K70" s="56"/>
      <c r="L70" s="56"/>
    </row>
    <row r="71" spans="1:12" ht="12.75">
      <c r="A71" s="27" t="s">
        <v>47</v>
      </c>
      <c r="B71" s="28">
        <v>1</v>
      </c>
      <c r="C71" s="28" t="s">
        <v>33</v>
      </c>
      <c r="D71" s="28">
        <v>15</v>
      </c>
      <c r="E71" s="28">
        <v>0</v>
      </c>
      <c r="F71" s="28">
        <v>0</v>
      </c>
      <c r="G71" s="28">
        <v>15</v>
      </c>
      <c r="H71" s="28">
        <v>0</v>
      </c>
      <c r="I71" s="28">
        <f t="shared" si="15"/>
        <v>0</v>
      </c>
      <c r="J71" s="43">
        <f t="shared" si="16"/>
        <v>1</v>
      </c>
      <c r="K71" s="56"/>
      <c r="L71" s="56"/>
    </row>
    <row r="72" spans="1:12" ht="12.75">
      <c r="A72" s="27" t="s">
        <v>38</v>
      </c>
      <c r="B72" s="28">
        <v>5</v>
      </c>
      <c r="C72" s="28" t="s">
        <v>34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f t="shared" si="15"/>
        <v>0</v>
      </c>
      <c r="J72" s="43">
        <f t="shared" si="16"/>
        <v>0</v>
      </c>
      <c r="K72" s="56"/>
      <c r="L72" s="56"/>
    </row>
    <row r="73" spans="1:12" ht="12.75">
      <c r="A73" s="5" t="s">
        <v>11</v>
      </c>
      <c r="B73" s="6">
        <f>SUM(B63:B72)</f>
        <v>30</v>
      </c>
      <c r="C73" s="6"/>
      <c r="D73" s="6">
        <f aca="true" t="shared" si="17" ref="D73:J73">SUM(D63:D72)</f>
        <v>275</v>
      </c>
      <c r="E73" s="6">
        <f t="shared" si="17"/>
        <v>135</v>
      </c>
      <c r="F73" s="6">
        <f t="shared" si="17"/>
        <v>35</v>
      </c>
      <c r="G73" s="6">
        <f t="shared" si="17"/>
        <v>95</v>
      </c>
      <c r="H73" s="6">
        <f t="shared" si="17"/>
        <v>10</v>
      </c>
      <c r="I73" s="44">
        <f t="shared" si="17"/>
        <v>9</v>
      </c>
      <c r="J73" s="44">
        <f t="shared" si="17"/>
        <v>9.333333333333334</v>
      </c>
      <c r="K73" s="56"/>
      <c r="L73" s="56"/>
    </row>
    <row r="74" spans="1:12" ht="12.75">
      <c r="A74" s="62" t="s">
        <v>30</v>
      </c>
      <c r="B74" s="62"/>
      <c r="C74" s="62"/>
      <c r="D74" s="62"/>
      <c r="E74" s="62"/>
      <c r="F74" s="62"/>
      <c r="G74" s="62"/>
      <c r="H74" s="62"/>
      <c r="I74" s="62"/>
      <c r="J74" s="62"/>
      <c r="K74" s="56"/>
      <c r="L74" s="56"/>
    </row>
    <row r="75" spans="1:12" ht="12.75">
      <c r="A75" s="27" t="s">
        <v>21</v>
      </c>
      <c r="B75" s="28">
        <v>4</v>
      </c>
      <c r="C75" s="28" t="s">
        <v>34</v>
      </c>
      <c r="D75" s="28">
        <v>45</v>
      </c>
      <c r="E75" s="28">
        <v>30</v>
      </c>
      <c r="F75" s="28">
        <v>5</v>
      </c>
      <c r="G75" s="28">
        <v>10</v>
      </c>
      <c r="H75" s="28">
        <v>0</v>
      </c>
      <c r="I75" s="28">
        <f>E75/15</f>
        <v>2</v>
      </c>
      <c r="J75" s="43">
        <f>(F75+G75+H75)/15</f>
        <v>1</v>
      </c>
      <c r="K75" s="56"/>
      <c r="L75" s="56"/>
    </row>
    <row r="76" spans="1:12" ht="25.5">
      <c r="A76" s="37" t="s">
        <v>50</v>
      </c>
      <c r="B76" s="36">
        <v>5</v>
      </c>
      <c r="C76" s="36" t="s">
        <v>34</v>
      </c>
      <c r="D76" s="36">
        <v>45</v>
      </c>
      <c r="E76" s="36">
        <v>15</v>
      </c>
      <c r="F76" s="36">
        <v>5</v>
      </c>
      <c r="G76" s="36">
        <v>25</v>
      </c>
      <c r="H76" s="36">
        <v>0</v>
      </c>
      <c r="I76" s="43">
        <f aca="true" t="shared" si="18" ref="I76:I81">E76/15</f>
        <v>1</v>
      </c>
      <c r="J76" s="28">
        <f aca="true" t="shared" si="19" ref="J76:J81">(F76+G76+H76)/15</f>
        <v>2</v>
      </c>
      <c r="K76" s="56"/>
      <c r="L76" s="56"/>
    </row>
    <row r="77" spans="1:12" ht="12.75">
      <c r="A77" s="49" t="s">
        <v>51</v>
      </c>
      <c r="B77" s="36">
        <v>3</v>
      </c>
      <c r="C77" s="36" t="s">
        <v>33</v>
      </c>
      <c r="D77" s="36">
        <v>30</v>
      </c>
      <c r="E77" s="36">
        <v>15</v>
      </c>
      <c r="F77" s="36">
        <v>10</v>
      </c>
      <c r="G77" s="36">
        <v>5</v>
      </c>
      <c r="H77" s="36">
        <v>0</v>
      </c>
      <c r="I77" s="28">
        <f t="shared" si="18"/>
        <v>1</v>
      </c>
      <c r="J77" s="28">
        <f t="shared" si="19"/>
        <v>1</v>
      </c>
      <c r="K77" s="56"/>
      <c r="L77" s="56"/>
    </row>
    <row r="78" spans="1:12" ht="25.5">
      <c r="A78" s="27" t="s">
        <v>78</v>
      </c>
      <c r="B78" s="28">
        <v>3</v>
      </c>
      <c r="C78" s="28" t="s">
        <v>33</v>
      </c>
      <c r="D78" s="28">
        <v>30</v>
      </c>
      <c r="E78" s="28">
        <v>15</v>
      </c>
      <c r="F78" s="28">
        <v>5</v>
      </c>
      <c r="G78" s="28">
        <v>10</v>
      </c>
      <c r="H78" s="28">
        <v>0</v>
      </c>
      <c r="I78" s="28">
        <f t="shared" si="18"/>
        <v>1</v>
      </c>
      <c r="J78" s="28">
        <f t="shared" si="19"/>
        <v>1</v>
      </c>
      <c r="K78" s="56"/>
      <c r="L78" s="56"/>
    </row>
    <row r="79" spans="1:12" ht="25.5">
      <c r="A79" s="27" t="s">
        <v>68</v>
      </c>
      <c r="B79" s="28">
        <v>3</v>
      </c>
      <c r="C79" s="28" t="s">
        <v>33</v>
      </c>
      <c r="D79" s="28">
        <v>30</v>
      </c>
      <c r="E79" s="28">
        <v>15</v>
      </c>
      <c r="F79" s="28">
        <v>10</v>
      </c>
      <c r="G79" s="28">
        <v>5</v>
      </c>
      <c r="H79" s="28">
        <v>0</v>
      </c>
      <c r="I79" s="28">
        <f>E79/15</f>
        <v>1</v>
      </c>
      <c r="J79" s="43">
        <f>(F79+G79+H79)/15</f>
        <v>1</v>
      </c>
      <c r="K79" s="56"/>
      <c r="L79" s="56"/>
    </row>
    <row r="80" spans="1:12" ht="12.75">
      <c r="A80" s="3" t="s">
        <v>48</v>
      </c>
      <c r="B80" s="4">
        <v>2</v>
      </c>
      <c r="C80" s="4" t="s">
        <v>33</v>
      </c>
      <c r="D80" s="4">
        <v>30</v>
      </c>
      <c r="E80" s="4">
        <v>0</v>
      </c>
      <c r="F80" s="4">
        <v>0</v>
      </c>
      <c r="G80" s="4">
        <v>30</v>
      </c>
      <c r="H80" s="4">
        <v>0</v>
      </c>
      <c r="I80" s="28">
        <f t="shared" si="18"/>
        <v>0</v>
      </c>
      <c r="J80" s="28">
        <f t="shared" si="19"/>
        <v>2</v>
      </c>
      <c r="K80" s="56"/>
      <c r="L80" s="56"/>
    </row>
    <row r="81" spans="1:12" ht="12.75">
      <c r="A81" s="3" t="s">
        <v>32</v>
      </c>
      <c r="B81" s="4">
        <v>10</v>
      </c>
      <c r="C81" s="4" t="s">
        <v>34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28">
        <f t="shared" si="18"/>
        <v>0</v>
      </c>
      <c r="J81" s="28">
        <f t="shared" si="19"/>
        <v>0</v>
      </c>
      <c r="K81" s="56"/>
      <c r="L81" s="56"/>
    </row>
    <row r="82" spans="1:12" ht="12.75">
      <c r="A82" s="5" t="s">
        <v>11</v>
      </c>
      <c r="B82" s="6">
        <f aca="true" t="shared" si="20" ref="B82:J82">SUM(B75:B81)</f>
        <v>30</v>
      </c>
      <c r="C82" s="6">
        <f t="shared" si="20"/>
        <v>0</v>
      </c>
      <c r="D82" s="6">
        <f t="shared" si="20"/>
        <v>210</v>
      </c>
      <c r="E82" s="6">
        <f t="shared" si="20"/>
        <v>90</v>
      </c>
      <c r="F82" s="6">
        <f t="shared" si="20"/>
        <v>35</v>
      </c>
      <c r="G82" s="6">
        <f t="shared" si="20"/>
        <v>85</v>
      </c>
      <c r="H82" s="6">
        <f t="shared" si="20"/>
        <v>0</v>
      </c>
      <c r="I82" s="6">
        <f t="shared" si="20"/>
        <v>6</v>
      </c>
      <c r="J82" s="6">
        <f t="shared" si="20"/>
        <v>8</v>
      </c>
      <c r="K82" s="56"/>
      <c r="L82" s="56"/>
    </row>
    <row r="83" spans="1:12" ht="12.75">
      <c r="A83" s="24"/>
      <c r="B83" s="18">
        <f>SUM(B15,B24,B34,B44,B61,B73,B82)</f>
        <v>210</v>
      </c>
      <c r="C83" s="18"/>
      <c r="D83" s="18">
        <f aca="true" t="shared" si="21" ref="D83:J83">SUM(D15,D24,D34,D44,D61,D73,D82)</f>
        <v>2200</v>
      </c>
      <c r="E83" s="18">
        <f t="shared" si="21"/>
        <v>1075</v>
      </c>
      <c r="F83" s="18">
        <f t="shared" si="21"/>
        <v>280</v>
      </c>
      <c r="G83" s="18">
        <f t="shared" si="21"/>
        <v>815</v>
      </c>
      <c r="H83" s="18">
        <f t="shared" si="21"/>
        <v>30</v>
      </c>
      <c r="I83" s="53">
        <f t="shared" si="21"/>
        <v>71.66666666666667</v>
      </c>
      <c r="J83" s="44">
        <f t="shared" si="21"/>
        <v>74.96666666666665</v>
      </c>
      <c r="K83" s="58"/>
      <c r="L83" s="58"/>
    </row>
    <row r="84" spans="1:12" ht="12.75">
      <c r="A84" s="25" t="s">
        <v>37</v>
      </c>
      <c r="B84" s="18"/>
      <c r="C84" s="22"/>
      <c r="D84" s="19"/>
      <c r="E84" s="23">
        <f>(E83*100)/D83</f>
        <v>48.86363636363637</v>
      </c>
      <c r="F84" s="20">
        <f>(F83*100)/D83</f>
        <v>12.727272727272727</v>
      </c>
      <c r="G84" s="23">
        <f>G83*100/D83</f>
        <v>37.04545454545455</v>
      </c>
      <c r="H84" s="20">
        <f>H83*100/D83</f>
        <v>1.3636363636363635</v>
      </c>
      <c r="I84" s="22"/>
      <c r="J84" s="21"/>
      <c r="K84" s="56"/>
      <c r="L84" s="56"/>
    </row>
    <row r="85" spans="1:10" ht="20.25" customHeight="1">
      <c r="A85" s="9"/>
      <c r="B85" s="10"/>
      <c r="C85" s="10"/>
      <c r="D85" s="10"/>
      <c r="E85" s="10"/>
      <c r="F85" s="10"/>
      <c r="G85" s="40"/>
      <c r="H85" s="10"/>
      <c r="I85" s="10"/>
      <c r="J85" s="10"/>
    </row>
    <row r="86" spans="1:10" ht="32.25" customHeight="1">
      <c r="A86" s="11"/>
      <c r="B86" s="11"/>
      <c r="C86" s="11"/>
      <c r="D86" s="11"/>
      <c r="E86" s="11"/>
      <c r="F86" s="11"/>
      <c r="G86" s="41"/>
      <c r="H86" s="11"/>
      <c r="I86" s="11"/>
      <c r="J86" s="11"/>
    </row>
    <row r="87" spans="1:10" ht="20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20.25" customHeight="1">
      <c r="A88" s="60"/>
      <c r="B88" s="60"/>
      <c r="C88" s="60"/>
      <c r="D88" s="60"/>
      <c r="E88" s="60"/>
      <c r="F88" s="60"/>
      <c r="G88" s="60"/>
      <c r="H88" s="60"/>
      <c r="I88" s="14"/>
      <c r="J88" s="14"/>
    </row>
    <row r="89" spans="1:10" ht="20.25" customHeight="1">
      <c r="A89" s="8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20.25" customHeight="1">
      <c r="A90" s="8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20.25" customHeight="1">
      <c r="A91" s="15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20.25" customHeight="1">
      <c r="A92" s="8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20.25" customHeight="1">
      <c r="A93" s="11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24" customHeight="1">
      <c r="A94" s="15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27" customHeight="1">
      <c r="A95" s="8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20.25" customHeight="1">
      <c r="A96" s="8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20.2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</row>
    <row r="98" spans="1:10" ht="20.25" customHeight="1">
      <c r="A98" s="11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20.25" customHeight="1">
      <c r="A99" s="8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20.2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27.75" customHeight="1">
      <c r="A101" s="17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20.25" customHeight="1">
      <c r="A102" s="17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26.25" customHeight="1">
      <c r="A103" s="13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27" customHeight="1">
      <c r="A104" s="17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20.25" customHeight="1">
      <c r="A105" s="17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20.25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20.25" customHeight="1">
      <c r="A107" s="17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20.25" customHeight="1">
      <c r="A108" s="11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20.2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20.25" customHeight="1">
      <c r="A110" s="17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20.25" customHeight="1">
      <c r="A111" s="11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29.2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10" ht="23.25" customHeight="1">
      <c r="A113" s="17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20.25" customHeight="1">
      <c r="A114" s="11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20.2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20.25" customHeight="1">
      <c r="A116" s="11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20.25" customHeight="1">
      <c r="A117" s="11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20.2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24.75" customHeight="1">
      <c r="A119" s="17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20.25" customHeight="1">
      <c r="A120" s="8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20.25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20.25" customHeight="1">
      <c r="A122" s="17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20.25" customHeight="1">
      <c r="A123" s="17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27.7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28.5" customHeight="1">
      <c r="A125" s="17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0.75" customHeight="1">
      <c r="A126" s="17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20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20.25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20.25" customHeight="1">
      <c r="A129" s="17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20.25" customHeight="1">
      <c r="A130" s="17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27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20.25" customHeight="1">
      <c r="A132" s="17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20.25" customHeight="1">
      <c r="A133" s="17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33.75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27" customHeight="1">
      <c r="A135" s="17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20.25" customHeight="1">
      <c r="A136" s="17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24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28.5" customHeight="1">
      <c r="A138" s="8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20.25" customHeight="1">
      <c r="A139" s="5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20.2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27" customHeight="1">
      <c r="A141" s="17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20.25" customHeight="1">
      <c r="A142" s="17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20.25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20.25" customHeight="1">
      <c r="A144" s="17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20.25" customHeight="1">
      <c r="A145" s="17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20.2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26.25" customHeight="1">
      <c r="A147" s="17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20.25" customHeight="1">
      <c r="A148" s="8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20.25" customHeight="1">
      <c r="A149" s="11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20.25" customHeight="1">
      <c r="A150" s="13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20.25" customHeight="1">
      <c r="A151" s="11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20.25" customHeight="1">
      <c r="A152" s="11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20.25" customHeight="1">
      <c r="A153" s="15"/>
      <c r="B153" s="11"/>
      <c r="C153" s="11"/>
      <c r="D153" s="11"/>
      <c r="E153" s="11"/>
      <c r="F153" s="11"/>
      <c r="G153" s="11"/>
      <c r="H153" s="11"/>
      <c r="I153" s="11"/>
      <c r="J153" s="11"/>
    </row>
    <row r="154" ht="24" customHeight="1"/>
    <row r="155" ht="24.75" customHeight="1"/>
  </sheetData>
  <sheetProtection/>
  <mergeCells count="15">
    <mergeCell ref="A4:J4"/>
    <mergeCell ref="A16:J16"/>
    <mergeCell ref="A25:J25"/>
    <mergeCell ref="A1:J2"/>
    <mergeCell ref="A35:J35"/>
    <mergeCell ref="A88:H88"/>
    <mergeCell ref="A51:J51"/>
    <mergeCell ref="A62:J62"/>
    <mergeCell ref="A74:J74"/>
    <mergeCell ref="A140:J140"/>
    <mergeCell ref="A146:J146"/>
    <mergeCell ref="A137:J137"/>
    <mergeCell ref="A124:J124"/>
    <mergeCell ref="A97:J97"/>
    <mergeCell ref="A112:J112"/>
  </mergeCells>
  <printOptions/>
  <pageMargins left="0.5511811023622047" right="0.5511811023622047" top="0.5118110236220472" bottom="0.5118110236220472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Anna Grabowska</cp:lastModifiedBy>
  <cp:lastPrinted>2018-04-19T10:36:01Z</cp:lastPrinted>
  <dcterms:created xsi:type="dcterms:W3CDTF">2015-02-03T12:34:56Z</dcterms:created>
  <dcterms:modified xsi:type="dcterms:W3CDTF">2018-04-19T10:37:00Z</dcterms:modified>
  <cp:category/>
  <cp:version/>
  <cp:contentType/>
  <cp:contentStatus/>
</cp:coreProperties>
</file>