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ny studiów 2020-2021\"/>
    </mc:Choice>
  </mc:AlternateContent>
  <xr:revisionPtr revIDLastSave="0" documentId="13_ncr:1_{BB300A07-3D54-4B3E-A3F0-9125B0CBD11A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nologia" sheetId="1" r:id="rId1"/>
  </sheets>
  <definedNames>
    <definedName name="_xlnm.Print_Area" localSheetId="0">Enologia!$A$1:$L$131</definedName>
  </definedNames>
  <calcPr calcId="191029"/>
</workbook>
</file>

<file path=xl/calcChain.xml><?xml version="1.0" encoding="utf-8"?>
<calcChain xmlns="http://schemas.openxmlformats.org/spreadsheetml/2006/main">
  <c r="H130" i="1" l="1"/>
  <c r="D126" i="1" l="1"/>
  <c r="E124" i="1" l="1"/>
  <c r="G27" i="1" l="1"/>
  <c r="H27" i="1"/>
  <c r="I27" i="1"/>
  <c r="J27" i="1"/>
  <c r="G37" i="1"/>
  <c r="H37" i="1"/>
  <c r="I37" i="1"/>
  <c r="J37" i="1"/>
  <c r="G53" i="1"/>
  <c r="H53" i="1"/>
  <c r="I53" i="1"/>
  <c r="J53" i="1"/>
  <c r="G67" i="1"/>
  <c r="H67" i="1"/>
  <c r="I67" i="1"/>
  <c r="J67" i="1"/>
  <c r="G98" i="1"/>
  <c r="H98" i="1"/>
  <c r="I98" i="1"/>
  <c r="J98" i="1"/>
  <c r="G101" i="1"/>
  <c r="H101" i="1"/>
  <c r="I101" i="1"/>
  <c r="J101" i="1"/>
  <c r="G121" i="1"/>
  <c r="H121" i="1"/>
  <c r="I121" i="1"/>
  <c r="J121" i="1"/>
  <c r="J124" i="1" l="1"/>
  <c r="J122" i="1"/>
  <c r="H124" i="1"/>
  <c r="G124" i="1"/>
  <c r="I124" i="1"/>
  <c r="J123" i="1"/>
  <c r="I123" i="1"/>
  <c r="H123" i="1"/>
  <c r="G123" i="1"/>
  <c r="G122" i="1"/>
  <c r="I122" i="1"/>
  <c r="H122" i="1"/>
  <c r="F121" i="1"/>
  <c r="D121" i="1"/>
  <c r="F101" i="1"/>
  <c r="D101" i="1"/>
  <c r="F98" i="1"/>
  <c r="D98" i="1"/>
  <c r="F67" i="1"/>
  <c r="D67" i="1"/>
  <c r="D27" i="1"/>
  <c r="F53" i="1"/>
  <c r="D53" i="1"/>
  <c r="D37" i="1"/>
  <c r="D124" i="1" l="1"/>
  <c r="F124" i="1"/>
  <c r="D123" i="1"/>
  <c r="D122" i="1"/>
  <c r="D127" i="1" s="1"/>
  <c r="F37" i="1"/>
  <c r="F27" i="1"/>
  <c r="F123" i="1" l="1"/>
  <c r="F122" i="1"/>
</calcChain>
</file>

<file path=xl/sharedStrings.xml><?xml version="1.0" encoding="utf-8"?>
<sst xmlns="http://schemas.openxmlformats.org/spreadsheetml/2006/main" count="193" uniqueCount="131">
  <si>
    <t>∑</t>
  </si>
  <si>
    <t>e</t>
  </si>
  <si>
    <t xml:space="preserve">Projekt inżynierski i egzamin dyplomowy </t>
  </si>
  <si>
    <t>z</t>
  </si>
  <si>
    <t>Seminarium dyplomowe 2</t>
  </si>
  <si>
    <t>SEMESTR VII</t>
  </si>
  <si>
    <r>
      <t>Seminarium dyplomowe 1</t>
    </r>
    <r>
      <rPr>
        <vertAlign val="superscript"/>
        <sz val="11"/>
        <rFont val="Arial"/>
        <family val="2"/>
        <charset val="238"/>
      </rPr>
      <t>*)</t>
    </r>
  </si>
  <si>
    <t>SEMESTR VI</t>
  </si>
  <si>
    <t>Przedmiot fakultatywny 1 - BLOK E</t>
  </si>
  <si>
    <t>SEMESTR V</t>
  </si>
  <si>
    <t>Ćwiczeń tygodniowo</t>
  </si>
  <si>
    <t>Wykładów 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</si>
  <si>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</si>
  <si>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</si>
  <si>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</si>
  <si>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</si>
  <si>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</si>
  <si>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</si>
  <si>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</si>
  <si>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</si>
  <si>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Lp</t>
  </si>
  <si>
    <t>WYDZIAŁ OGRODNICTWA I ARCHITEKTURY KRAJOBRAZU</t>
  </si>
  <si>
    <t>Ogółem  w semestrach 1-4</t>
  </si>
  <si>
    <t>Przedmiot fakultatywny 1 - BLOK C</t>
  </si>
  <si>
    <t>Przedmiot fakultatywny 1 - BLOK B</t>
  </si>
  <si>
    <t>Język obcy 3</t>
  </si>
  <si>
    <t>SEMESTR IV</t>
  </si>
  <si>
    <t>Język obcy 2</t>
  </si>
  <si>
    <t>SEMESTR III</t>
  </si>
  <si>
    <t>Wychowanie fizyczne 2</t>
  </si>
  <si>
    <t>Język obcy 1</t>
  </si>
  <si>
    <t>SEMESTR II</t>
  </si>
  <si>
    <t>Wychowanie fizyczne 1</t>
  </si>
  <si>
    <t>Botanika</t>
  </si>
  <si>
    <t>Socjologia</t>
  </si>
  <si>
    <t>Przedmiot do wyboru (humanistyczno-społeczny II)</t>
  </si>
  <si>
    <t>Historia ogrodnictwa</t>
  </si>
  <si>
    <t>Przedmiot do wyboru (humanistyczno-społeczny I)</t>
  </si>
  <si>
    <t>SEMESTR I</t>
  </si>
  <si>
    <t>Ekonomia</t>
  </si>
  <si>
    <t xml:space="preserve">Etyka </t>
  </si>
  <si>
    <t>Historia uprawy winorośli</t>
  </si>
  <si>
    <t>BHP z ergonomią</t>
  </si>
  <si>
    <t>Szkółkarstwo winorośli i innych roślin sadowniczych</t>
  </si>
  <si>
    <t>Biologia i uprawa roślin sadowniczych</t>
  </si>
  <si>
    <t>Regulacje prawne w winiarstwie i cydrownictwie</t>
  </si>
  <si>
    <t>Enoturystyka</t>
  </si>
  <si>
    <t>Agrotechnika winnic i sadów</t>
  </si>
  <si>
    <t>Wina świata</t>
  </si>
  <si>
    <t>Ochrona winnic i sadów przed chwastami</t>
  </si>
  <si>
    <t>Analiza sensoryczna i kupażowanie</t>
  </si>
  <si>
    <t>Kultury in vitro w sadownictwie</t>
  </si>
  <si>
    <t>Przedmiot fakultatywny 1 - BLOK D</t>
  </si>
  <si>
    <t>Projektowanie winnic i winiarni</t>
  </si>
  <si>
    <t>Somelierstwo</t>
  </si>
  <si>
    <t>Alkohole owocowe</t>
  </si>
  <si>
    <t>Ogółem  w semestrach 1-7</t>
  </si>
  <si>
    <t>Ogółem  w semestrach 5-7</t>
  </si>
  <si>
    <t>Technologia produkcji cydrów i innych alkoholi owocowych</t>
  </si>
  <si>
    <t>Przedmiot fakultatywny 1 - BLOK A</t>
  </si>
  <si>
    <t>Przedmiot fakultatywny 2 - BLOK D</t>
  </si>
  <si>
    <t>Przedmiot fakultatywny 2 - BLOK E</t>
  </si>
  <si>
    <t>Przedmiot fakultatywny 3 - BLOK E</t>
  </si>
  <si>
    <t>Historia sadownictwa</t>
  </si>
  <si>
    <t>Owoce tropikalne</t>
  </si>
  <si>
    <t>Regiony winiarskie</t>
  </si>
  <si>
    <t>Herbologia</t>
  </si>
  <si>
    <t>Wysokoprocentowe alkohole winogronowe</t>
  </si>
  <si>
    <t>Technologia produkcji nalewek i likierów</t>
  </si>
  <si>
    <t>Alkohole wtórnej fermentacji</t>
  </si>
  <si>
    <t>Wina musujące i specjalne</t>
  </si>
  <si>
    <t>Aspekty prozdrowotne owoców, win i nalewek</t>
  </si>
  <si>
    <t>Przechowywanie wina</t>
  </si>
  <si>
    <t>Domowy wyrób cydrów</t>
  </si>
  <si>
    <t>Alkohole ziołowe</t>
  </si>
  <si>
    <t>Domowy wyrób win owocowych</t>
  </si>
  <si>
    <t>Technologie informatyczne</t>
  </si>
  <si>
    <t>Systemy jakościowe w produkcji win i cydrów</t>
  </si>
  <si>
    <t xml:space="preserve">Gatunki sadownicze mało znane </t>
  </si>
  <si>
    <t>Uprawa winorośli 1</t>
  </si>
  <si>
    <t xml:space="preserve">Uprawa winorośli 2 </t>
  </si>
  <si>
    <t>Technologia produkcji wina 1</t>
  </si>
  <si>
    <t>Technologia produkcji wina 2</t>
  </si>
  <si>
    <t>Fizjologia roślin sadowniczych</t>
  </si>
  <si>
    <t>Żywienie roślin sadowniczych</t>
  </si>
  <si>
    <t>Entomologia sadownicza</t>
  </si>
  <si>
    <t>Fitopatologia sadownicza</t>
  </si>
  <si>
    <t>Biologiczna ochrona winorośli</t>
  </si>
  <si>
    <t>Organizmy pożyteczne w ochronie winorośli</t>
  </si>
  <si>
    <t>Monitoring i diagnostyka chorób i szkodników winorośli</t>
  </si>
  <si>
    <t>Chemia</t>
  </si>
  <si>
    <t>Biochemia</t>
  </si>
  <si>
    <t xml:space="preserve">Towaroznawstwo surowców i półproduktów winiarskich </t>
  </si>
  <si>
    <t xml:space="preserve">Analiza instrumentalna </t>
  </si>
  <si>
    <t>Metody analityczne</t>
  </si>
  <si>
    <t>Mikrobiologia napojów alkoholowych</t>
  </si>
  <si>
    <t>Inżynieria procesowa i aparatura w winiarstwie</t>
  </si>
  <si>
    <t xml:space="preserve">Zafałszowania napojów alkoholowych </t>
  </si>
  <si>
    <t>Rynek wina</t>
  </si>
  <si>
    <t>Marketing</t>
  </si>
  <si>
    <t>Przedmiot fakultatywny 4 - BLOK E</t>
  </si>
  <si>
    <t>Mykotoksyny i grzyby toksynotwórcze</t>
  </si>
  <si>
    <t>Nabywanie, stosowanie i obrót środkami ochrony roślin</t>
  </si>
  <si>
    <t>Przedmiot fakultatywny 2 - BLOK A</t>
  </si>
  <si>
    <t>Przedmiot fakultatywny 2 - BLOK B</t>
  </si>
  <si>
    <t>Przedmiot fakultatywny 3 - BLOK B</t>
  </si>
  <si>
    <t>Przedmiot fakultatywny 3 - BLOK D</t>
  </si>
  <si>
    <t>Przedmiot fakultatywny 4 - BLOK D</t>
  </si>
  <si>
    <t>Przedmiot fakultatywny 5 - BLOK D</t>
  </si>
  <si>
    <t>Przedmiot fakultatywny 6 - BLOK D</t>
  </si>
  <si>
    <t>Przedmiot fakultatywny 7 - BLOK D</t>
  </si>
  <si>
    <t>Przedmiot fakultatywny 8 - BLOK D</t>
  </si>
  <si>
    <t>Techniki w produkcji ogrodniczej</t>
  </si>
  <si>
    <t xml:space="preserve">liczba godzin audytoryjnych i terenowych </t>
  </si>
  <si>
    <t xml:space="preserve">% godzin audytoryjnych </t>
  </si>
  <si>
    <t>liczba godzin wszystkich ćwiczeń</t>
  </si>
  <si>
    <t>Procesy podstawowe w winiarstwie</t>
  </si>
  <si>
    <t>Choroby i wady wina</t>
  </si>
  <si>
    <t>Wymagania klimatyczne gatunków sadowniczych</t>
  </si>
  <si>
    <t>Wymagania klimatyczne winorośli</t>
  </si>
  <si>
    <t xml:space="preserve">Gleby winnic i sadów </t>
  </si>
  <si>
    <t>Alkohole w gastronomi</t>
  </si>
  <si>
    <t>Dobór win do potraw</t>
  </si>
  <si>
    <t>Alkohole organiczne</t>
  </si>
  <si>
    <t xml:space="preserve">Hodowla i odmianoznastwo winiarskie i cydrownicze </t>
  </si>
  <si>
    <t>*) Seminarium dypl. sem. V = 15 godz. w tym 2 godz. metodyka wyszukiwania informacji naukowych</t>
  </si>
  <si>
    <t>Liczba ECTS dla przed. do wyboru: fakul.+język+semin+projekt inż.</t>
  </si>
  <si>
    <t>% ECTS dla przedm. do wyboru</t>
  </si>
  <si>
    <t xml:space="preserve">Plan studiów dla naboru 2020/2021 zgodny z Uchwałą Senatu UP w Lublinie nr 40/2019-2020 z dnia 24 stycznia 2020 r.  </t>
  </si>
  <si>
    <t>Praktyka zawodowa (24 tyg.)</t>
  </si>
  <si>
    <t>Kierunek Enologia i Cydrownictwo, studia stacjonarne pierwszego stopnia - semestr I-VII, profil praktyczny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</si>
</sst>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1"/>
      <color theme="2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0" fontId="1" fillId="0" borderId="0" xfId="1" applyFill="1"/>
    <xf numFmtId="0" fontId="2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2" fillId="0" borderId="2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/>
    <xf numFmtId="0" fontId="3" fillId="4" borderId="1" xfId="1" applyFont="1" applyFill="1" applyBorder="1" applyAlignment="1">
      <alignment horizontal="center" vertical="center" wrapText="1"/>
    </xf>
    <xf numFmtId="0" fontId="7" fillId="0" borderId="0" xfId="1" applyFont="1" applyFill="1"/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2" fillId="6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top" wrapText="1"/>
    </xf>
    <xf numFmtId="0" fontId="3" fillId="6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vertical="center"/>
    </xf>
    <xf numFmtId="0" fontId="2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center"/>
    </xf>
    <xf numFmtId="0" fontId="1" fillId="0" borderId="1" xfId="1" applyFill="1" applyBorder="1"/>
    <xf numFmtId="0" fontId="3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11" fillId="0" borderId="0" xfId="1" applyFont="1" applyFill="1"/>
    <xf numFmtId="0" fontId="3" fillId="6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2" fontId="2" fillId="0" borderId="1" xfId="1" applyNumberFormat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vertical="center" wrapText="1"/>
    </xf>
    <xf numFmtId="0" fontId="1" fillId="0" borderId="0" xfId="2"/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Normalny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619760</xdr:colOff>
      <xdr:row>72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746480" y="1984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44"/>
  <sheetViews>
    <sheetView tabSelected="1" view="pageBreakPreview" zoomScaleNormal="75" zoomScaleSheetLayoutView="100" workbookViewId="0">
      <selection activeCell="I129" sqref="I129"/>
    </sheetView>
  </sheetViews>
  <sheetFormatPr defaultColWidth="9.140625" defaultRowHeight="14.25" x14ac:dyDescent="0.2"/>
  <cols>
    <col min="1" max="1" width="4.28515625" style="5" customWidth="1"/>
    <col min="2" max="2" width="57" style="5" customWidth="1"/>
    <col min="3" max="3" width="4.5703125" style="4" customWidth="1"/>
    <col min="4" max="4" width="7.28515625" style="3" customWidth="1"/>
    <col min="5" max="5" width="8.7109375" style="2" customWidth="1"/>
    <col min="6" max="6" width="11" style="2" customWidth="1"/>
    <col min="7" max="10" width="9.85546875" style="2" customWidth="1"/>
    <col min="11" max="12" width="11" style="2" customWidth="1"/>
    <col min="13" max="16384" width="9.140625" style="1"/>
  </cols>
  <sheetData>
    <row r="1" spans="1:12" s="19" customFormat="1" ht="72.75" customHeight="1" x14ac:dyDescent="0.3">
      <c r="A1" s="22"/>
      <c r="B1" s="66" t="s">
        <v>21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 x14ac:dyDescent="0.2">
      <c r="A2" s="21"/>
      <c r="B2" s="67" t="s">
        <v>130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19" customFormat="1" ht="27" customHeight="1" x14ac:dyDescent="0.25">
      <c r="A3" s="20"/>
      <c r="B3" s="68" t="s">
        <v>128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5.5" customHeight="1" x14ac:dyDescent="0.2">
      <c r="A4" s="71" t="s">
        <v>20</v>
      </c>
      <c r="B4" s="72" t="s">
        <v>19</v>
      </c>
      <c r="C4" s="72"/>
      <c r="D4" s="69" t="s">
        <v>18</v>
      </c>
      <c r="E4" s="69" t="s">
        <v>17</v>
      </c>
      <c r="F4" s="69" t="s">
        <v>16</v>
      </c>
      <c r="G4" s="69" t="s">
        <v>15</v>
      </c>
      <c r="H4" s="69" t="s">
        <v>14</v>
      </c>
      <c r="I4" s="69" t="s">
        <v>13</v>
      </c>
      <c r="J4" s="69" t="s">
        <v>12</v>
      </c>
      <c r="K4" s="70" t="s">
        <v>11</v>
      </c>
      <c r="L4" s="70" t="s">
        <v>10</v>
      </c>
    </row>
    <row r="5" spans="1:12" ht="12.75" customHeight="1" x14ac:dyDescent="0.2">
      <c r="A5" s="71"/>
      <c r="B5" s="72"/>
      <c r="C5" s="72"/>
      <c r="D5" s="69"/>
      <c r="E5" s="69"/>
      <c r="F5" s="69"/>
      <c r="G5" s="69"/>
      <c r="H5" s="69"/>
      <c r="I5" s="69"/>
      <c r="J5" s="69"/>
      <c r="K5" s="70"/>
      <c r="L5" s="70"/>
    </row>
    <row r="6" spans="1:12" ht="15" customHeight="1" x14ac:dyDescent="0.2">
      <c r="A6" s="71"/>
      <c r="B6" s="72"/>
      <c r="C6" s="72"/>
      <c r="D6" s="69"/>
      <c r="E6" s="69"/>
      <c r="F6" s="69"/>
      <c r="G6" s="69"/>
      <c r="H6" s="69"/>
      <c r="I6" s="69"/>
      <c r="J6" s="69"/>
      <c r="K6" s="70"/>
      <c r="L6" s="70"/>
    </row>
    <row r="7" spans="1:12" s="8" customFormat="1" ht="18.95" customHeight="1" x14ac:dyDescent="0.2">
      <c r="A7" s="9"/>
      <c r="B7" s="9"/>
      <c r="C7" s="12" t="s">
        <v>38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s="8" customFormat="1" ht="17.45" customHeight="1" x14ac:dyDescent="0.2">
      <c r="A8" s="9">
        <v>1</v>
      </c>
      <c r="B8" s="17" t="s">
        <v>76</v>
      </c>
      <c r="C8" s="15"/>
      <c r="D8" s="15">
        <v>2</v>
      </c>
      <c r="E8" s="15" t="s">
        <v>3</v>
      </c>
      <c r="F8" s="15">
        <v>30</v>
      </c>
      <c r="G8" s="15"/>
      <c r="H8" s="15"/>
      <c r="I8" s="15">
        <v>30</v>
      </c>
      <c r="J8" s="15"/>
      <c r="K8" s="15"/>
      <c r="L8" s="15">
        <v>2</v>
      </c>
    </row>
    <row r="9" spans="1:12" s="8" customFormat="1" ht="17.45" customHeight="1" x14ac:dyDescent="0.2">
      <c r="A9" s="9">
        <v>2</v>
      </c>
      <c r="B9" s="17" t="s">
        <v>37</v>
      </c>
      <c r="C9" s="15"/>
      <c r="D9" s="15">
        <v>3</v>
      </c>
      <c r="E9" s="15" t="s">
        <v>3</v>
      </c>
      <c r="F9" s="15">
        <v>40</v>
      </c>
      <c r="G9" s="15">
        <v>40</v>
      </c>
      <c r="H9" s="15"/>
      <c r="I9" s="15"/>
      <c r="J9" s="15"/>
      <c r="K9" s="15">
        <v>2.2999999999999998</v>
      </c>
      <c r="L9" s="15"/>
    </row>
    <row r="10" spans="1:12" s="8" customFormat="1" ht="17.45" customHeight="1" x14ac:dyDescent="0.2">
      <c r="A10" s="9"/>
      <c r="B10" s="29" t="s">
        <v>39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8" customFormat="1" ht="17.45" customHeight="1" x14ac:dyDescent="0.2">
      <c r="A11" s="9"/>
      <c r="B11" s="29" t="s">
        <v>34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8" customFormat="1" ht="17.45" customHeight="1" x14ac:dyDescent="0.2">
      <c r="A12" s="9">
        <v>3</v>
      </c>
      <c r="B12" s="17" t="s">
        <v>35</v>
      </c>
      <c r="C12" s="15"/>
      <c r="D12" s="15">
        <v>2</v>
      </c>
      <c r="E12" s="15" t="s">
        <v>3</v>
      </c>
      <c r="F12" s="15">
        <v>35</v>
      </c>
      <c r="G12" s="15">
        <v>35</v>
      </c>
      <c r="H12" s="15"/>
      <c r="I12" s="15"/>
      <c r="J12" s="15"/>
      <c r="K12" s="15">
        <v>2</v>
      </c>
      <c r="L12" s="15"/>
    </row>
    <row r="13" spans="1:12" s="8" customFormat="1" ht="17.45" customHeight="1" x14ac:dyDescent="0.2">
      <c r="A13" s="9"/>
      <c r="B13" s="29" t="s">
        <v>36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8" customFormat="1" ht="17.45" customHeight="1" x14ac:dyDescent="0.2">
      <c r="A14" s="9"/>
      <c r="B14" s="29" t="s">
        <v>40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s="8" customFormat="1" ht="17.45" customHeight="1" x14ac:dyDescent="0.2">
      <c r="A15" s="9">
        <v>4</v>
      </c>
      <c r="B15" s="18" t="s">
        <v>33</v>
      </c>
      <c r="C15" s="15"/>
      <c r="D15" s="15">
        <v>4</v>
      </c>
      <c r="E15" s="15" t="s">
        <v>1</v>
      </c>
      <c r="F15" s="15">
        <v>45</v>
      </c>
      <c r="G15" s="15">
        <v>15</v>
      </c>
      <c r="H15" s="15">
        <v>10</v>
      </c>
      <c r="I15" s="15">
        <v>20</v>
      </c>
      <c r="J15" s="15"/>
      <c r="K15" s="15">
        <v>1</v>
      </c>
      <c r="L15" s="15">
        <v>2</v>
      </c>
    </row>
    <row r="16" spans="1:12" s="8" customFormat="1" ht="17.45" customHeight="1" x14ac:dyDescent="0.2">
      <c r="A16" s="34">
        <v>5</v>
      </c>
      <c r="B16" s="35" t="s">
        <v>90</v>
      </c>
      <c r="C16" s="36"/>
      <c r="D16" s="36">
        <v>3</v>
      </c>
      <c r="E16" s="36" t="s">
        <v>1</v>
      </c>
      <c r="F16" s="36">
        <v>30</v>
      </c>
      <c r="G16" s="36">
        <v>15</v>
      </c>
      <c r="H16" s="36">
        <v>5</v>
      </c>
      <c r="I16" s="36">
        <v>10</v>
      </c>
      <c r="J16" s="36"/>
      <c r="K16" s="36">
        <v>1</v>
      </c>
      <c r="L16" s="36">
        <v>1</v>
      </c>
    </row>
    <row r="17" spans="1:12" s="27" customFormat="1" ht="17.45" customHeight="1" x14ac:dyDescent="0.2">
      <c r="A17" s="9">
        <v>6</v>
      </c>
      <c r="B17" s="18" t="s">
        <v>120</v>
      </c>
      <c r="C17" s="15"/>
      <c r="D17" s="15">
        <v>4</v>
      </c>
      <c r="E17" s="15" t="s">
        <v>1</v>
      </c>
      <c r="F17" s="15">
        <v>40</v>
      </c>
      <c r="G17" s="15">
        <v>10</v>
      </c>
      <c r="H17" s="15">
        <v>10</v>
      </c>
      <c r="I17" s="15">
        <v>20</v>
      </c>
      <c r="J17" s="15"/>
      <c r="K17" s="9">
        <v>0.7</v>
      </c>
      <c r="L17" s="9">
        <v>2</v>
      </c>
    </row>
    <row r="18" spans="1:12" s="27" customFormat="1" ht="17.45" customHeight="1" x14ac:dyDescent="0.2">
      <c r="A18" s="9">
        <v>7</v>
      </c>
      <c r="B18" s="18" t="s">
        <v>83</v>
      </c>
      <c r="C18" s="15"/>
      <c r="D18" s="15">
        <v>5</v>
      </c>
      <c r="E18" s="15" t="s">
        <v>1</v>
      </c>
      <c r="F18" s="15">
        <v>50</v>
      </c>
      <c r="G18" s="15">
        <v>20</v>
      </c>
      <c r="H18" s="15">
        <v>10</v>
      </c>
      <c r="I18" s="15">
        <v>20</v>
      </c>
      <c r="J18" s="15"/>
      <c r="K18" s="15">
        <v>1.7</v>
      </c>
      <c r="L18" s="15">
        <v>2</v>
      </c>
    </row>
    <row r="19" spans="1:12" s="8" customFormat="1" ht="17.45" customHeight="1" x14ac:dyDescent="0.2">
      <c r="A19" s="9">
        <v>8</v>
      </c>
      <c r="B19" s="11" t="s">
        <v>59</v>
      </c>
      <c r="C19" s="15"/>
      <c r="D19" s="15">
        <v>3</v>
      </c>
      <c r="E19" s="15" t="s">
        <v>3</v>
      </c>
      <c r="F19" s="15">
        <v>30</v>
      </c>
      <c r="G19" s="15">
        <v>15</v>
      </c>
      <c r="H19" s="15">
        <v>5</v>
      </c>
      <c r="I19" s="15">
        <v>10</v>
      </c>
      <c r="J19" s="15"/>
      <c r="K19" s="15">
        <v>1</v>
      </c>
      <c r="L19" s="36">
        <v>1</v>
      </c>
    </row>
    <row r="20" spans="1:12" s="8" customFormat="1" ht="17.45" customHeight="1" x14ac:dyDescent="0.2">
      <c r="A20" s="9"/>
      <c r="B20" s="29" t="s">
        <v>119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s="8" customFormat="1" ht="17.45" customHeight="1" x14ac:dyDescent="0.2">
      <c r="A21" s="9"/>
      <c r="B21" s="29" t="s">
        <v>118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s="8" customFormat="1" ht="17.45" customHeight="1" x14ac:dyDescent="0.2">
      <c r="A22" s="9">
        <v>9</v>
      </c>
      <c r="B22" s="17" t="s">
        <v>103</v>
      </c>
      <c r="C22" s="15"/>
      <c r="D22" s="15">
        <v>3</v>
      </c>
      <c r="E22" s="15" t="s">
        <v>3</v>
      </c>
      <c r="F22" s="15">
        <v>30</v>
      </c>
      <c r="G22" s="15">
        <v>15</v>
      </c>
      <c r="H22" s="15">
        <v>5</v>
      </c>
      <c r="I22" s="15">
        <v>10</v>
      </c>
      <c r="J22" s="15"/>
      <c r="K22" s="15">
        <v>1</v>
      </c>
      <c r="L22" s="15">
        <v>1</v>
      </c>
    </row>
    <row r="23" spans="1:12" s="8" customFormat="1" ht="17.45" customHeight="1" x14ac:dyDescent="0.2">
      <c r="A23" s="9"/>
      <c r="B23" s="29" t="s">
        <v>48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8" customFormat="1" ht="17.45" customHeight="1" x14ac:dyDescent="0.2">
      <c r="A24" s="9"/>
      <c r="B24" s="29" t="s">
        <v>65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8" customFormat="1" ht="17.45" customHeight="1" x14ac:dyDescent="0.2">
      <c r="A25" s="9">
        <v>10</v>
      </c>
      <c r="B25" s="17" t="s">
        <v>42</v>
      </c>
      <c r="C25" s="15"/>
      <c r="D25" s="15">
        <v>1</v>
      </c>
      <c r="E25" s="15" t="s">
        <v>3</v>
      </c>
      <c r="F25" s="15">
        <v>10</v>
      </c>
      <c r="G25" s="15">
        <v>10</v>
      </c>
      <c r="H25" s="15"/>
      <c r="I25" s="15"/>
      <c r="J25" s="15"/>
      <c r="K25" s="15">
        <v>0.7</v>
      </c>
      <c r="L25" s="15"/>
    </row>
    <row r="26" spans="1:12" s="23" customFormat="1" ht="17.45" customHeight="1" x14ac:dyDescent="0.2">
      <c r="A26" s="9">
        <v>11</v>
      </c>
      <c r="B26" s="17" t="s">
        <v>32</v>
      </c>
      <c r="C26" s="15"/>
      <c r="D26" s="15">
        <v>0</v>
      </c>
      <c r="E26" s="15" t="s">
        <v>3</v>
      </c>
      <c r="F26" s="15">
        <v>30</v>
      </c>
      <c r="G26" s="15"/>
      <c r="H26" s="15">
        <v>30</v>
      </c>
      <c r="I26" s="15"/>
      <c r="J26" s="15"/>
      <c r="K26" s="15"/>
      <c r="L26" s="15">
        <v>2</v>
      </c>
    </row>
    <row r="27" spans="1:12" s="8" customFormat="1" ht="17.45" customHeight="1" x14ac:dyDescent="0.2">
      <c r="A27" s="12"/>
      <c r="B27" s="12"/>
      <c r="C27" s="24" t="s">
        <v>0</v>
      </c>
      <c r="D27" s="24">
        <f>SUM(D8:D26)</f>
        <v>30</v>
      </c>
      <c r="E27" s="24"/>
      <c r="F27" s="24">
        <f>SUM(F8:F26)</f>
        <v>370</v>
      </c>
      <c r="G27" s="24">
        <f>SUM(G8:G26)</f>
        <v>175</v>
      </c>
      <c r="H27" s="24">
        <f>SUM(H8:H26)</f>
        <v>75</v>
      </c>
      <c r="I27" s="24">
        <f>SUM(I8:I26)</f>
        <v>120</v>
      </c>
      <c r="J27" s="24">
        <f>SUM(J8:J26)</f>
        <v>0</v>
      </c>
      <c r="K27" s="24"/>
      <c r="L27" s="24"/>
    </row>
    <row r="28" spans="1:12" s="8" customFormat="1" ht="17.45" customHeight="1" x14ac:dyDescent="0.2">
      <c r="A28" s="9"/>
      <c r="B28" s="9"/>
      <c r="C28" s="12" t="s">
        <v>31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s="8" customFormat="1" ht="17.45" customHeight="1" x14ac:dyDescent="0.2">
      <c r="A29" s="9">
        <v>1</v>
      </c>
      <c r="B29" s="17" t="s">
        <v>30</v>
      </c>
      <c r="C29" s="15"/>
      <c r="D29" s="15">
        <v>2</v>
      </c>
      <c r="E29" s="15" t="s">
        <v>3</v>
      </c>
      <c r="F29" s="15">
        <v>30</v>
      </c>
      <c r="G29" s="15"/>
      <c r="H29" s="15"/>
      <c r="I29" s="15">
        <v>30</v>
      </c>
      <c r="J29" s="15"/>
      <c r="K29" s="15"/>
      <c r="L29" s="15">
        <v>2</v>
      </c>
    </row>
    <row r="30" spans="1:12" s="8" customFormat="1" ht="17.45" customHeight="1" x14ac:dyDescent="0.2">
      <c r="A30" s="34">
        <v>2</v>
      </c>
      <c r="B30" s="35" t="s">
        <v>91</v>
      </c>
      <c r="C30" s="36"/>
      <c r="D30" s="36">
        <v>3</v>
      </c>
      <c r="E30" s="36" t="s">
        <v>1</v>
      </c>
      <c r="F30" s="36">
        <v>30</v>
      </c>
      <c r="G30" s="36">
        <v>15</v>
      </c>
      <c r="H30" s="36">
        <v>5</v>
      </c>
      <c r="I30" s="36">
        <v>10</v>
      </c>
      <c r="J30" s="36"/>
      <c r="K30" s="36">
        <v>1</v>
      </c>
      <c r="L30" s="34">
        <v>1</v>
      </c>
    </row>
    <row r="31" spans="1:12" s="8" customFormat="1" ht="17.45" customHeight="1" x14ac:dyDescent="0.2">
      <c r="A31" s="9">
        <v>3</v>
      </c>
      <c r="B31" s="17" t="s">
        <v>43</v>
      </c>
      <c r="C31" s="15"/>
      <c r="D31" s="15">
        <v>5</v>
      </c>
      <c r="E31" s="15" t="s">
        <v>1</v>
      </c>
      <c r="F31" s="15">
        <v>60</v>
      </c>
      <c r="G31" s="15">
        <v>30</v>
      </c>
      <c r="H31" s="15">
        <v>5</v>
      </c>
      <c r="I31" s="15">
        <v>20</v>
      </c>
      <c r="J31" s="15">
        <v>5</v>
      </c>
      <c r="K31" s="15">
        <v>2</v>
      </c>
      <c r="L31" s="15">
        <v>2</v>
      </c>
    </row>
    <row r="32" spans="1:12" s="8" customFormat="1" ht="17.45" customHeight="1" x14ac:dyDescent="0.2">
      <c r="A32" s="9">
        <v>4</v>
      </c>
      <c r="B32" s="18" t="s">
        <v>44</v>
      </c>
      <c r="C32" s="9"/>
      <c r="D32" s="9">
        <v>5</v>
      </c>
      <c r="E32" s="9" t="s">
        <v>1</v>
      </c>
      <c r="F32" s="9">
        <v>60</v>
      </c>
      <c r="G32" s="9">
        <v>30</v>
      </c>
      <c r="H32" s="9">
        <v>10</v>
      </c>
      <c r="I32" s="9">
        <v>20</v>
      </c>
      <c r="J32" s="9"/>
      <c r="K32" s="9">
        <v>2</v>
      </c>
      <c r="L32" s="9">
        <v>2</v>
      </c>
    </row>
    <row r="33" spans="1:12" s="8" customFormat="1" ht="17.45" customHeight="1" x14ac:dyDescent="0.2">
      <c r="A33" s="9">
        <v>5</v>
      </c>
      <c r="B33" s="18" t="s">
        <v>79</v>
      </c>
      <c r="C33" s="15"/>
      <c r="D33" s="15">
        <v>5</v>
      </c>
      <c r="E33" s="15" t="s">
        <v>3</v>
      </c>
      <c r="F33" s="15">
        <v>60</v>
      </c>
      <c r="G33" s="15">
        <v>30</v>
      </c>
      <c r="H33" s="15">
        <v>5</v>
      </c>
      <c r="I33" s="15">
        <v>20</v>
      </c>
      <c r="J33" s="15">
        <v>5</v>
      </c>
      <c r="K33" s="15">
        <v>2</v>
      </c>
      <c r="L33" s="15">
        <v>2</v>
      </c>
    </row>
    <row r="34" spans="1:12" s="8" customFormat="1" ht="17.25" customHeight="1" x14ac:dyDescent="0.2">
      <c r="A34" s="9">
        <v>7</v>
      </c>
      <c r="B34" s="18" t="s">
        <v>124</v>
      </c>
      <c r="C34" s="15"/>
      <c r="D34" s="15">
        <v>4</v>
      </c>
      <c r="E34" s="15" t="s">
        <v>3</v>
      </c>
      <c r="F34" s="15">
        <v>50</v>
      </c>
      <c r="G34" s="15">
        <v>15</v>
      </c>
      <c r="H34" s="15">
        <v>10</v>
      </c>
      <c r="I34" s="15">
        <v>20</v>
      </c>
      <c r="J34" s="15">
        <v>5</v>
      </c>
      <c r="K34" s="15">
        <v>1</v>
      </c>
      <c r="L34" s="15">
        <v>2.2999999999999998</v>
      </c>
    </row>
    <row r="35" spans="1:12" s="8" customFormat="1" ht="17.25" customHeight="1" x14ac:dyDescent="0.2">
      <c r="A35" s="9">
        <v>7</v>
      </c>
      <c r="B35" s="18" t="s">
        <v>84</v>
      </c>
      <c r="C35" s="9"/>
      <c r="D35" s="15">
        <v>5</v>
      </c>
      <c r="E35" s="9" t="s">
        <v>1</v>
      </c>
      <c r="F35" s="9">
        <v>50</v>
      </c>
      <c r="G35" s="9">
        <v>15</v>
      </c>
      <c r="H35" s="9">
        <v>10</v>
      </c>
      <c r="I35" s="9">
        <v>25</v>
      </c>
      <c r="J35" s="9"/>
      <c r="K35" s="15">
        <v>1</v>
      </c>
      <c r="L35" s="15">
        <v>2.2999999999999998</v>
      </c>
    </row>
    <row r="36" spans="1:12" s="23" customFormat="1" ht="17.45" customHeight="1" x14ac:dyDescent="0.2">
      <c r="A36" s="9">
        <v>8</v>
      </c>
      <c r="B36" s="17" t="s">
        <v>29</v>
      </c>
      <c r="C36" s="15"/>
      <c r="D36" s="15">
        <v>0</v>
      </c>
      <c r="E36" s="15" t="s">
        <v>3</v>
      </c>
      <c r="F36" s="15">
        <v>30</v>
      </c>
      <c r="G36" s="15"/>
      <c r="H36" s="15">
        <v>30</v>
      </c>
      <c r="I36" s="15"/>
      <c r="J36" s="15"/>
      <c r="K36" s="15">
        <v>2</v>
      </c>
      <c r="L36" s="15"/>
    </row>
    <row r="37" spans="1:12" s="8" customFormat="1" ht="17.45" customHeight="1" x14ac:dyDescent="0.2">
      <c r="A37" s="12"/>
      <c r="B37" s="30"/>
      <c r="C37" s="24" t="s">
        <v>0</v>
      </c>
      <c r="D37" s="24">
        <f>SUM(D29:D36)</f>
        <v>29</v>
      </c>
      <c r="E37" s="24">
        <v>3</v>
      </c>
      <c r="F37" s="24">
        <f>SUM(F29:F36)</f>
        <v>370</v>
      </c>
      <c r="G37" s="24">
        <f>SUM(G29:G36)</f>
        <v>135</v>
      </c>
      <c r="H37" s="24">
        <f>SUM(H29:H36)</f>
        <v>75</v>
      </c>
      <c r="I37" s="24">
        <f>SUM(I29:I36)</f>
        <v>145</v>
      </c>
      <c r="J37" s="24">
        <f>SUM(J29:J36)</f>
        <v>15</v>
      </c>
      <c r="K37" s="24"/>
      <c r="L37" s="24"/>
    </row>
    <row r="38" spans="1:12" s="8" customFormat="1" ht="17.45" customHeight="1" x14ac:dyDescent="0.2">
      <c r="A38" s="9"/>
      <c r="B38" s="18"/>
      <c r="C38" s="12" t="s">
        <v>28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s="8" customFormat="1" ht="17.45" customHeight="1" x14ac:dyDescent="0.2">
      <c r="A39" s="9">
        <v>1</v>
      </c>
      <c r="B39" s="17" t="s">
        <v>27</v>
      </c>
      <c r="C39" s="15"/>
      <c r="D39" s="15">
        <v>2</v>
      </c>
      <c r="E39" s="15" t="s">
        <v>3</v>
      </c>
      <c r="F39" s="15">
        <v>30</v>
      </c>
      <c r="G39" s="15"/>
      <c r="H39" s="15"/>
      <c r="I39" s="15">
        <v>30</v>
      </c>
      <c r="J39" s="15"/>
      <c r="K39" s="15"/>
      <c r="L39" s="15">
        <v>2</v>
      </c>
    </row>
    <row r="40" spans="1:12" s="8" customFormat="1" ht="17.45" customHeight="1" x14ac:dyDescent="0.2">
      <c r="A40" s="9">
        <v>2</v>
      </c>
      <c r="B40" s="17" t="s">
        <v>80</v>
      </c>
      <c r="C40" s="15"/>
      <c r="D40" s="15">
        <v>5</v>
      </c>
      <c r="E40" s="15" t="s">
        <v>1</v>
      </c>
      <c r="F40" s="15">
        <v>60</v>
      </c>
      <c r="G40" s="15">
        <v>15</v>
      </c>
      <c r="H40" s="15">
        <v>5</v>
      </c>
      <c r="I40" s="15">
        <v>25</v>
      </c>
      <c r="J40" s="15">
        <v>15</v>
      </c>
      <c r="K40" s="15">
        <v>1</v>
      </c>
      <c r="L40" s="15">
        <v>3</v>
      </c>
    </row>
    <row r="41" spans="1:12" s="8" customFormat="1" ht="17.45" customHeight="1" x14ac:dyDescent="0.2">
      <c r="A41" s="34">
        <v>3</v>
      </c>
      <c r="B41" s="54" t="s">
        <v>81</v>
      </c>
      <c r="C41" s="36"/>
      <c r="D41" s="36">
        <v>5</v>
      </c>
      <c r="E41" s="36" t="s">
        <v>3</v>
      </c>
      <c r="F41" s="36">
        <v>60</v>
      </c>
      <c r="G41" s="36">
        <v>15</v>
      </c>
      <c r="H41" s="36">
        <v>10</v>
      </c>
      <c r="I41" s="36">
        <v>30</v>
      </c>
      <c r="J41" s="36">
        <v>5</v>
      </c>
      <c r="K41" s="36">
        <v>1</v>
      </c>
      <c r="L41" s="36">
        <v>3</v>
      </c>
    </row>
    <row r="42" spans="1:12" s="8" customFormat="1" ht="17.45" customHeight="1" x14ac:dyDescent="0.2">
      <c r="A42" s="34">
        <v>4</v>
      </c>
      <c r="B42" s="35" t="s">
        <v>92</v>
      </c>
      <c r="C42" s="36"/>
      <c r="D42" s="36">
        <v>5</v>
      </c>
      <c r="E42" s="36" t="s">
        <v>1</v>
      </c>
      <c r="F42" s="36">
        <v>60</v>
      </c>
      <c r="G42" s="36">
        <v>30</v>
      </c>
      <c r="H42" s="36">
        <v>10</v>
      </c>
      <c r="I42" s="36">
        <v>20</v>
      </c>
      <c r="J42" s="36"/>
      <c r="K42" s="36">
        <v>2</v>
      </c>
      <c r="L42" s="36">
        <v>2</v>
      </c>
    </row>
    <row r="43" spans="1:12" s="8" customFormat="1" ht="17.45" customHeight="1" x14ac:dyDescent="0.2">
      <c r="A43" s="34">
        <v>5</v>
      </c>
      <c r="B43" s="54" t="s">
        <v>95</v>
      </c>
      <c r="C43" s="36"/>
      <c r="D43" s="36">
        <v>3</v>
      </c>
      <c r="E43" s="36" t="s">
        <v>1</v>
      </c>
      <c r="F43" s="36">
        <v>45</v>
      </c>
      <c r="G43" s="36">
        <v>15</v>
      </c>
      <c r="H43" s="36">
        <v>10</v>
      </c>
      <c r="I43" s="36">
        <v>20</v>
      </c>
      <c r="J43" s="36"/>
      <c r="K43" s="36">
        <v>1</v>
      </c>
      <c r="L43" s="36">
        <v>2</v>
      </c>
    </row>
    <row r="44" spans="1:12" s="8" customFormat="1" ht="17.45" customHeight="1" x14ac:dyDescent="0.2">
      <c r="A44" s="9">
        <v>6</v>
      </c>
      <c r="B44" s="28" t="s">
        <v>24</v>
      </c>
      <c r="C44" s="15"/>
      <c r="D44" s="15">
        <v>4</v>
      </c>
      <c r="E44" s="15" t="s">
        <v>3</v>
      </c>
      <c r="F44" s="15">
        <v>50</v>
      </c>
      <c r="G44" s="15">
        <v>15</v>
      </c>
      <c r="H44" s="15">
        <v>5</v>
      </c>
      <c r="I44" s="15">
        <v>25</v>
      </c>
      <c r="J44" s="15">
        <v>5</v>
      </c>
      <c r="K44" s="15">
        <v>1</v>
      </c>
      <c r="L44" s="15">
        <v>2</v>
      </c>
    </row>
    <row r="45" spans="1:12" s="8" customFormat="1" ht="17.45" customHeight="1" x14ac:dyDescent="0.2">
      <c r="A45" s="9"/>
      <c r="B45" s="29" t="s">
        <v>47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s="8" customFormat="1" ht="17.45" customHeight="1" x14ac:dyDescent="0.2">
      <c r="A46" s="9"/>
      <c r="B46" s="29" t="s">
        <v>112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s="8" customFormat="1" ht="17.45" customHeight="1" x14ac:dyDescent="0.2">
      <c r="A47" s="34">
        <v>7</v>
      </c>
      <c r="B47" s="28" t="s">
        <v>104</v>
      </c>
      <c r="C47" s="33"/>
      <c r="D47" s="36">
        <v>3</v>
      </c>
      <c r="E47" s="36" t="s">
        <v>3</v>
      </c>
      <c r="F47" s="36">
        <v>30</v>
      </c>
      <c r="G47" s="36">
        <v>15</v>
      </c>
      <c r="H47" s="36">
        <v>5</v>
      </c>
      <c r="I47" s="36">
        <v>10</v>
      </c>
      <c r="J47" s="33"/>
      <c r="K47" s="36">
        <v>1</v>
      </c>
      <c r="L47" s="36">
        <v>1</v>
      </c>
    </row>
    <row r="48" spans="1:12" s="8" customFormat="1" ht="17.45" customHeight="1" x14ac:dyDescent="0.2">
      <c r="A48" s="34"/>
      <c r="B48" s="39" t="s">
        <v>94</v>
      </c>
      <c r="C48" s="33"/>
      <c r="D48" s="36"/>
      <c r="E48" s="36"/>
      <c r="F48" s="36"/>
      <c r="G48" s="33"/>
      <c r="H48" s="33"/>
      <c r="I48" s="33"/>
      <c r="J48" s="33"/>
      <c r="K48" s="33"/>
      <c r="L48" s="33"/>
    </row>
    <row r="49" spans="1:16" s="8" customFormat="1" ht="17.45" customHeight="1" x14ac:dyDescent="0.2">
      <c r="A49" s="34"/>
      <c r="B49" s="39" t="s">
        <v>93</v>
      </c>
      <c r="C49" s="33"/>
      <c r="D49" s="36"/>
      <c r="E49" s="36"/>
      <c r="F49" s="36"/>
      <c r="G49" s="33"/>
      <c r="H49" s="33"/>
      <c r="I49" s="33"/>
      <c r="J49" s="33"/>
      <c r="K49" s="33"/>
      <c r="L49" s="33"/>
    </row>
    <row r="50" spans="1:16" s="8" customFormat="1" ht="17.45" customHeight="1" x14ac:dyDescent="0.2">
      <c r="A50" s="34">
        <v>8</v>
      </c>
      <c r="B50" s="28" t="s">
        <v>105</v>
      </c>
      <c r="C50" s="36"/>
      <c r="D50" s="36">
        <v>3</v>
      </c>
      <c r="E50" s="36" t="s">
        <v>3</v>
      </c>
      <c r="F50" s="36">
        <v>30</v>
      </c>
      <c r="G50" s="36">
        <v>15</v>
      </c>
      <c r="H50" s="36">
        <v>5</v>
      </c>
      <c r="I50" s="36">
        <v>10</v>
      </c>
      <c r="J50" s="36"/>
      <c r="K50" s="36">
        <v>1</v>
      </c>
      <c r="L50" s="36">
        <v>1</v>
      </c>
    </row>
    <row r="51" spans="1:16" s="8" customFormat="1" ht="17.45" customHeight="1" x14ac:dyDescent="0.2">
      <c r="A51" s="34"/>
      <c r="B51" s="39" t="s">
        <v>96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6" s="8" customFormat="1" ht="17.45" customHeight="1" x14ac:dyDescent="0.2">
      <c r="A52" s="34"/>
      <c r="B52" s="39" t="s">
        <v>116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1:16" s="26" customFormat="1" ht="17.45" customHeight="1" x14ac:dyDescent="0.25">
      <c r="A53" s="12"/>
      <c r="B53" s="30"/>
      <c r="C53" s="24" t="s">
        <v>0</v>
      </c>
      <c r="D53" s="24">
        <f>SUM(D39:D52)</f>
        <v>30</v>
      </c>
      <c r="E53" s="24">
        <v>2</v>
      </c>
      <c r="F53" s="24">
        <f t="shared" ref="F53:J53" si="0">SUM(F39:F52)</f>
        <v>365</v>
      </c>
      <c r="G53" s="24">
        <f t="shared" si="0"/>
        <v>120</v>
      </c>
      <c r="H53" s="24">
        <f t="shared" si="0"/>
        <v>50</v>
      </c>
      <c r="I53" s="24">
        <f t="shared" si="0"/>
        <v>170</v>
      </c>
      <c r="J53" s="24">
        <f t="shared" si="0"/>
        <v>25</v>
      </c>
      <c r="K53" s="24"/>
      <c r="L53" s="24"/>
    </row>
    <row r="54" spans="1:16" s="8" customFormat="1" ht="17.45" customHeight="1" x14ac:dyDescent="0.2">
      <c r="A54" s="9"/>
      <c r="B54" s="18"/>
      <c r="C54" s="12" t="s">
        <v>26</v>
      </c>
      <c r="D54" s="15"/>
      <c r="E54" s="15"/>
      <c r="F54" s="15"/>
      <c r="G54" s="15"/>
      <c r="H54" s="15"/>
      <c r="I54" s="15"/>
      <c r="J54" s="15"/>
      <c r="K54" s="15"/>
      <c r="L54" s="15"/>
    </row>
    <row r="55" spans="1:16" s="8" customFormat="1" ht="17.45" customHeight="1" x14ac:dyDescent="0.2">
      <c r="A55" s="9">
        <v>1</v>
      </c>
      <c r="B55" s="17" t="s">
        <v>25</v>
      </c>
      <c r="C55" s="15"/>
      <c r="D55" s="15">
        <v>4</v>
      </c>
      <c r="E55" s="15" t="s">
        <v>1</v>
      </c>
      <c r="F55" s="15">
        <v>45</v>
      </c>
      <c r="G55" s="15"/>
      <c r="H55" s="15"/>
      <c r="I55" s="15">
        <v>45</v>
      </c>
      <c r="J55" s="15"/>
      <c r="K55" s="15"/>
      <c r="L55" s="15">
        <v>2</v>
      </c>
    </row>
    <row r="56" spans="1:16" s="8" customFormat="1" ht="17.45" customHeight="1" x14ac:dyDescent="0.2">
      <c r="A56" s="9">
        <v>2</v>
      </c>
      <c r="B56" s="18" t="s">
        <v>86</v>
      </c>
      <c r="C56" s="15"/>
      <c r="D56" s="15">
        <v>5</v>
      </c>
      <c r="E56" s="15" t="s">
        <v>1</v>
      </c>
      <c r="F56" s="15">
        <v>60</v>
      </c>
      <c r="G56" s="15">
        <v>30</v>
      </c>
      <c r="H56" s="15">
        <v>5</v>
      </c>
      <c r="I56" s="15">
        <v>20</v>
      </c>
      <c r="J56" s="15">
        <v>5</v>
      </c>
      <c r="K56" s="15">
        <v>2</v>
      </c>
      <c r="L56" s="15">
        <v>2</v>
      </c>
    </row>
    <row r="57" spans="1:16" s="8" customFormat="1" ht="17.45" customHeight="1" x14ac:dyDescent="0.2">
      <c r="A57" s="9">
        <v>3</v>
      </c>
      <c r="B57" s="18" t="s">
        <v>85</v>
      </c>
      <c r="C57" s="15"/>
      <c r="D57" s="15">
        <v>5</v>
      </c>
      <c r="E57" s="15" t="s">
        <v>1</v>
      </c>
      <c r="F57" s="15">
        <v>60</v>
      </c>
      <c r="G57" s="15">
        <v>30</v>
      </c>
      <c r="H57" s="15">
        <v>5</v>
      </c>
      <c r="I57" s="15">
        <v>20</v>
      </c>
      <c r="J57" s="15">
        <v>5</v>
      </c>
      <c r="K57" s="15">
        <v>2</v>
      </c>
      <c r="L57" s="15">
        <v>2</v>
      </c>
    </row>
    <row r="58" spans="1:16" s="8" customFormat="1" ht="17.45" customHeight="1" x14ac:dyDescent="0.2">
      <c r="A58" s="34">
        <v>4</v>
      </c>
      <c r="B58" s="35" t="s">
        <v>82</v>
      </c>
      <c r="C58" s="33"/>
      <c r="D58" s="36">
        <v>5</v>
      </c>
      <c r="E58" s="36" t="s">
        <v>1</v>
      </c>
      <c r="F58" s="36">
        <v>60</v>
      </c>
      <c r="G58" s="36">
        <v>15</v>
      </c>
      <c r="H58" s="36">
        <v>10</v>
      </c>
      <c r="I58" s="36">
        <v>30</v>
      </c>
      <c r="J58" s="36">
        <v>5</v>
      </c>
      <c r="K58" s="36">
        <v>1</v>
      </c>
      <c r="L58" s="36">
        <v>3</v>
      </c>
    </row>
    <row r="59" spans="1:16" s="8" customFormat="1" ht="17.45" customHeight="1" x14ac:dyDescent="0.2">
      <c r="A59" s="34">
        <v>5</v>
      </c>
      <c r="B59" s="35" t="s">
        <v>58</v>
      </c>
      <c r="C59" s="36"/>
      <c r="D59" s="36">
        <v>5</v>
      </c>
      <c r="E59" s="36" t="s">
        <v>1</v>
      </c>
      <c r="F59" s="36">
        <v>60</v>
      </c>
      <c r="G59" s="36">
        <v>15</v>
      </c>
      <c r="H59" s="36">
        <v>10</v>
      </c>
      <c r="I59" s="36">
        <v>30</v>
      </c>
      <c r="J59" s="36">
        <v>5</v>
      </c>
      <c r="K59" s="36">
        <v>1</v>
      </c>
      <c r="L59" s="36">
        <v>3</v>
      </c>
    </row>
    <row r="60" spans="1:16" s="8" customFormat="1" ht="17.45" customHeight="1" x14ac:dyDescent="0.2">
      <c r="A60" s="9">
        <v>6</v>
      </c>
      <c r="B60" s="18" t="s">
        <v>45</v>
      </c>
      <c r="C60" s="15"/>
      <c r="D60" s="15">
        <v>2</v>
      </c>
      <c r="E60" s="15" t="s">
        <v>3</v>
      </c>
      <c r="F60" s="15">
        <v>30</v>
      </c>
      <c r="G60" s="15">
        <v>15</v>
      </c>
      <c r="H60" s="15">
        <v>5</v>
      </c>
      <c r="I60" s="15">
        <v>10</v>
      </c>
      <c r="J60" s="15"/>
      <c r="K60" s="15">
        <v>1</v>
      </c>
      <c r="L60" s="15">
        <v>1</v>
      </c>
    </row>
    <row r="61" spans="1:16" s="8" customFormat="1" ht="17.45" customHeight="1" x14ac:dyDescent="0.2">
      <c r="A61" s="9">
        <v>7</v>
      </c>
      <c r="B61" s="16" t="s">
        <v>23</v>
      </c>
      <c r="C61" s="15"/>
      <c r="D61" s="15">
        <v>2</v>
      </c>
      <c r="E61" s="15" t="s">
        <v>3</v>
      </c>
      <c r="F61" s="15">
        <v>30</v>
      </c>
      <c r="G61" s="15">
        <v>15</v>
      </c>
      <c r="H61" s="15">
        <v>5</v>
      </c>
      <c r="I61" s="15">
        <v>10</v>
      </c>
      <c r="J61" s="15"/>
      <c r="K61" s="15">
        <v>1</v>
      </c>
      <c r="L61" s="15">
        <v>1</v>
      </c>
    </row>
    <row r="62" spans="1:16" s="8" customFormat="1" ht="17.45" customHeight="1" x14ac:dyDescent="0.2">
      <c r="A62" s="9"/>
      <c r="B62" s="29" t="s">
        <v>49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6" s="8" customFormat="1" ht="17.45" customHeight="1" x14ac:dyDescent="0.2">
      <c r="A63" s="9"/>
      <c r="B63" s="29" t="s">
        <v>66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P63" s="49"/>
    </row>
    <row r="64" spans="1:16" s="8" customFormat="1" ht="17.45" customHeight="1" x14ac:dyDescent="0.2">
      <c r="A64" s="9">
        <v>8</v>
      </c>
      <c r="B64" s="18" t="s">
        <v>23</v>
      </c>
      <c r="C64" s="15"/>
      <c r="D64" s="15">
        <v>2</v>
      </c>
      <c r="E64" s="15" t="s">
        <v>3</v>
      </c>
      <c r="F64" s="15">
        <v>30</v>
      </c>
      <c r="G64" s="15">
        <v>15</v>
      </c>
      <c r="H64" s="15">
        <v>5</v>
      </c>
      <c r="I64" s="15">
        <v>10</v>
      </c>
      <c r="J64" s="15"/>
      <c r="K64" s="9">
        <v>1</v>
      </c>
      <c r="L64" s="9">
        <v>1</v>
      </c>
    </row>
    <row r="65" spans="1:12" s="25" customFormat="1" ht="17.45" customHeight="1" x14ac:dyDescent="0.2">
      <c r="A65" s="9"/>
      <c r="B65" s="40" t="s">
        <v>41</v>
      </c>
      <c r="C65" s="15"/>
      <c r="D65" s="15"/>
      <c r="E65" s="15"/>
      <c r="F65" s="15"/>
      <c r="G65" s="15"/>
      <c r="H65" s="15"/>
      <c r="I65" s="15"/>
      <c r="J65" s="15"/>
      <c r="K65" s="9"/>
      <c r="L65" s="9"/>
    </row>
    <row r="66" spans="1:12" s="25" customFormat="1" ht="17.45" customHeight="1" x14ac:dyDescent="0.2">
      <c r="A66" s="9"/>
      <c r="B66" s="29" t="s">
        <v>63</v>
      </c>
      <c r="C66" s="15"/>
      <c r="D66" s="15"/>
      <c r="E66" s="15"/>
      <c r="F66" s="15"/>
      <c r="G66" s="15"/>
      <c r="H66" s="15"/>
      <c r="I66" s="15"/>
      <c r="J66" s="15"/>
      <c r="K66" s="9"/>
      <c r="L66" s="9"/>
    </row>
    <row r="67" spans="1:12" s="25" customFormat="1" ht="20.25" customHeight="1" x14ac:dyDescent="0.2">
      <c r="A67" s="56"/>
      <c r="B67" s="56"/>
      <c r="C67" s="24" t="s">
        <v>0</v>
      </c>
      <c r="D67" s="24">
        <f>SUM(D55:D66)</f>
        <v>30</v>
      </c>
      <c r="E67" s="24"/>
      <c r="F67" s="24">
        <f t="shared" ref="F67:J67" si="1">SUM(F55:F66)</f>
        <v>375</v>
      </c>
      <c r="G67" s="24">
        <f t="shared" si="1"/>
        <v>135</v>
      </c>
      <c r="H67" s="24">
        <f t="shared" si="1"/>
        <v>45</v>
      </c>
      <c r="I67" s="24">
        <f t="shared" si="1"/>
        <v>175</v>
      </c>
      <c r="J67" s="24">
        <f t="shared" si="1"/>
        <v>20</v>
      </c>
      <c r="K67" s="24"/>
      <c r="L67" s="24"/>
    </row>
    <row r="68" spans="1:12" s="25" customFormat="1" ht="81" customHeight="1" x14ac:dyDescent="0.2">
      <c r="A68" s="57"/>
      <c r="B68" s="57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s="25" customFormat="1" ht="17.45" customHeight="1" x14ac:dyDescent="0.2">
      <c r="A69" s="12"/>
      <c r="B69" s="58" t="s">
        <v>9</v>
      </c>
      <c r="C69" s="59"/>
      <c r="D69" s="59"/>
      <c r="E69" s="59"/>
      <c r="F69" s="59"/>
      <c r="G69" s="59"/>
      <c r="H69" s="59"/>
      <c r="I69" s="59"/>
      <c r="J69" s="59"/>
      <c r="K69" s="59"/>
      <c r="L69" s="60"/>
    </row>
    <row r="70" spans="1:12" s="25" customFormat="1" ht="17.45" customHeight="1" x14ac:dyDescent="0.2">
      <c r="A70" s="34">
        <v>1</v>
      </c>
      <c r="B70" s="17" t="s">
        <v>89</v>
      </c>
      <c r="C70" s="15"/>
      <c r="D70" s="15">
        <v>4</v>
      </c>
      <c r="E70" s="15" t="s">
        <v>1</v>
      </c>
      <c r="F70" s="15">
        <v>50</v>
      </c>
      <c r="G70" s="15">
        <v>15</v>
      </c>
      <c r="H70" s="15">
        <v>5</v>
      </c>
      <c r="I70" s="15">
        <v>20</v>
      </c>
      <c r="J70" s="15">
        <v>10</v>
      </c>
      <c r="K70" s="15">
        <v>1</v>
      </c>
      <c r="L70" s="15">
        <v>2.2999999999999998</v>
      </c>
    </row>
    <row r="71" spans="1:12" s="25" customFormat="1" ht="17.45" customHeight="1" x14ac:dyDescent="0.2">
      <c r="A71" s="34">
        <v>2</v>
      </c>
      <c r="B71" s="35" t="s">
        <v>50</v>
      </c>
      <c r="C71" s="33"/>
      <c r="D71" s="36">
        <v>3</v>
      </c>
      <c r="E71" s="36" t="s">
        <v>1</v>
      </c>
      <c r="F71" s="36">
        <v>45</v>
      </c>
      <c r="G71" s="36">
        <v>15</v>
      </c>
      <c r="H71" s="36">
        <v>10</v>
      </c>
      <c r="I71" s="36">
        <v>20</v>
      </c>
      <c r="J71" s="36"/>
      <c r="K71" s="36">
        <v>1</v>
      </c>
      <c r="L71" s="36">
        <v>2</v>
      </c>
    </row>
    <row r="72" spans="1:12" s="25" customFormat="1" ht="17.45" customHeight="1" x14ac:dyDescent="0.2">
      <c r="A72" s="34">
        <v>3</v>
      </c>
      <c r="B72" s="18" t="s">
        <v>52</v>
      </c>
      <c r="C72" s="15"/>
      <c r="D72" s="36">
        <v>3</v>
      </c>
      <c r="E72" s="36" t="s">
        <v>3</v>
      </c>
      <c r="F72" s="36">
        <v>30</v>
      </c>
      <c r="G72" s="36">
        <v>15</v>
      </c>
      <c r="H72" s="36">
        <v>5</v>
      </c>
      <c r="I72" s="36">
        <v>10</v>
      </c>
      <c r="J72" s="15"/>
      <c r="K72" s="15">
        <v>1</v>
      </c>
      <c r="L72" s="15">
        <v>1</v>
      </c>
    </row>
    <row r="73" spans="1:12" s="25" customFormat="1" ht="17.45" customHeight="1" x14ac:dyDescent="0.2">
      <c r="A73" s="34"/>
      <c r="B73" s="29" t="s">
        <v>98</v>
      </c>
      <c r="C73" s="15"/>
      <c r="D73" s="15"/>
      <c r="E73" s="15"/>
      <c r="F73" s="15"/>
      <c r="G73" s="15"/>
      <c r="H73" s="15"/>
      <c r="I73" s="15"/>
      <c r="J73" s="41"/>
      <c r="K73" s="15"/>
      <c r="L73" s="15"/>
    </row>
    <row r="74" spans="1:12" s="25" customFormat="1" ht="17.45" customHeight="1" x14ac:dyDescent="0.2">
      <c r="A74" s="34"/>
      <c r="B74" s="29" t="s">
        <v>99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s="25" customFormat="1" ht="17.45" customHeight="1" x14ac:dyDescent="0.2">
      <c r="A75" s="34">
        <v>4</v>
      </c>
      <c r="B75" s="28" t="s">
        <v>60</v>
      </c>
      <c r="C75" s="36"/>
      <c r="D75" s="36">
        <v>2</v>
      </c>
      <c r="E75" s="36" t="s">
        <v>3</v>
      </c>
      <c r="F75" s="36">
        <v>30</v>
      </c>
      <c r="G75" s="36">
        <v>15</v>
      </c>
      <c r="H75" s="36">
        <v>5</v>
      </c>
      <c r="I75" s="36">
        <v>10</v>
      </c>
      <c r="J75" s="36"/>
      <c r="K75" s="36">
        <v>1</v>
      </c>
      <c r="L75" s="36">
        <v>1</v>
      </c>
    </row>
    <row r="76" spans="1:12" s="25" customFormat="1" ht="17.45" customHeight="1" x14ac:dyDescent="0.2">
      <c r="A76" s="34"/>
      <c r="B76" s="29" t="s">
        <v>101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s="25" customFormat="1" ht="17.45" customHeight="1" x14ac:dyDescent="0.2">
      <c r="A77" s="34"/>
      <c r="B77" s="39" t="s">
        <v>102</v>
      </c>
      <c r="C77" s="33"/>
      <c r="D77" s="36"/>
      <c r="E77" s="36"/>
      <c r="F77" s="36"/>
      <c r="G77" s="33"/>
      <c r="H77" s="33"/>
      <c r="I77" s="33"/>
      <c r="J77" s="33"/>
      <c r="K77" s="33"/>
      <c r="L77" s="33"/>
    </row>
    <row r="78" spans="1:12" s="25" customFormat="1" ht="17.45" customHeight="1" x14ac:dyDescent="0.2">
      <c r="A78" s="34">
        <v>5</v>
      </c>
      <c r="B78" s="28" t="s">
        <v>106</v>
      </c>
      <c r="C78" s="36"/>
      <c r="D78" s="36">
        <v>2</v>
      </c>
      <c r="E78" s="36" t="s">
        <v>3</v>
      </c>
      <c r="F78" s="36">
        <v>30</v>
      </c>
      <c r="G78" s="36">
        <v>15</v>
      </c>
      <c r="H78" s="36">
        <v>5</v>
      </c>
      <c r="I78" s="36">
        <v>10</v>
      </c>
      <c r="J78" s="36"/>
      <c r="K78" s="36">
        <v>1</v>
      </c>
      <c r="L78" s="36">
        <v>1</v>
      </c>
    </row>
    <row r="79" spans="1:12" s="25" customFormat="1" ht="17.45" customHeight="1" x14ac:dyDescent="0.2">
      <c r="A79" s="34"/>
      <c r="B79" s="39" t="s">
        <v>72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1:12" s="25" customFormat="1" ht="17.45" customHeight="1" x14ac:dyDescent="0.2">
      <c r="A80" s="34"/>
      <c r="B80" s="39" t="s">
        <v>117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1:12" s="25" customFormat="1" ht="17.45" customHeight="1" x14ac:dyDescent="0.2">
      <c r="A81" s="34">
        <v>6</v>
      </c>
      <c r="B81" s="18" t="s">
        <v>107</v>
      </c>
      <c r="C81" s="15"/>
      <c r="D81" s="15">
        <v>2</v>
      </c>
      <c r="E81" s="15" t="s">
        <v>3</v>
      </c>
      <c r="F81" s="15">
        <v>30</v>
      </c>
      <c r="G81" s="15">
        <v>15</v>
      </c>
      <c r="H81" s="15">
        <v>5</v>
      </c>
      <c r="I81" s="15">
        <v>10</v>
      </c>
      <c r="J81" s="15"/>
      <c r="K81" s="15">
        <v>1</v>
      </c>
      <c r="L81" s="15">
        <v>1</v>
      </c>
    </row>
    <row r="82" spans="1:12" s="25" customFormat="1" ht="17.45" customHeight="1" x14ac:dyDescent="0.2">
      <c r="A82" s="34"/>
      <c r="B82" s="29" t="s">
        <v>46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s="25" customFormat="1" ht="17.45" customHeight="1" x14ac:dyDescent="0.2">
      <c r="A83" s="50"/>
      <c r="B83" s="39" t="s">
        <v>64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2" s="25" customFormat="1" ht="17.45" customHeight="1" x14ac:dyDescent="0.2">
      <c r="A84" s="36">
        <v>7</v>
      </c>
      <c r="B84" s="28" t="s">
        <v>108</v>
      </c>
      <c r="C84" s="36"/>
      <c r="D84" s="36">
        <v>3</v>
      </c>
      <c r="E84" s="36" t="s">
        <v>3</v>
      </c>
      <c r="F84" s="36">
        <v>30</v>
      </c>
      <c r="G84" s="36">
        <v>15</v>
      </c>
      <c r="H84" s="36">
        <v>5</v>
      </c>
      <c r="I84" s="36">
        <v>10</v>
      </c>
      <c r="J84" s="36"/>
      <c r="K84" s="36">
        <v>1</v>
      </c>
      <c r="L84" s="36">
        <v>1</v>
      </c>
    </row>
    <row r="85" spans="1:12" s="25" customFormat="1" ht="17.45" customHeight="1" x14ac:dyDescent="0.2">
      <c r="A85" s="53"/>
      <c r="B85" s="39" t="s">
        <v>69</v>
      </c>
      <c r="C85" s="33"/>
      <c r="D85" s="33"/>
      <c r="E85" s="33"/>
      <c r="F85" s="33"/>
      <c r="G85" s="33"/>
      <c r="H85" s="33"/>
      <c r="I85" s="33"/>
      <c r="J85" s="33"/>
      <c r="K85" s="33"/>
      <c r="L85" s="36"/>
    </row>
    <row r="86" spans="1:12" s="25" customFormat="1" ht="17.45" customHeight="1" x14ac:dyDescent="0.2">
      <c r="A86" s="53"/>
      <c r="B86" s="39" t="s">
        <v>70</v>
      </c>
      <c r="C86" s="33"/>
      <c r="D86" s="33"/>
      <c r="E86" s="33"/>
      <c r="F86" s="33"/>
      <c r="G86" s="33"/>
      <c r="H86" s="33"/>
      <c r="I86" s="33"/>
      <c r="J86" s="33"/>
      <c r="K86" s="33"/>
      <c r="L86" s="36"/>
    </row>
    <row r="87" spans="1:12" s="8" customFormat="1" ht="17.45" customHeight="1" x14ac:dyDescent="0.2">
      <c r="A87" s="9">
        <v>8</v>
      </c>
      <c r="B87" s="11" t="s">
        <v>109</v>
      </c>
      <c r="C87" s="15"/>
      <c r="D87" s="15">
        <v>3</v>
      </c>
      <c r="E87" s="15" t="s">
        <v>3</v>
      </c>
      <c r="F87" s="15">
        <v>30</v>
      </c>
      <c r="G87" s="15">
        <v>15</v>
      </c>
      <c r="H87" s="15">
        <v>5</v>
      </c>
      <c r="I87" s="15">
        <v>10</v>
      </c>
      <c r="J87" s="15"/>
      <c r="K87" s="15">
        <v>1</v>
      </c>
      <c r="L87" s="15">
        <v>1</v>
      </c>
    </row>
    <row r="88" spans="1:12" s="8" customFormat="1" ht="17.45" customHeight="1" x14ac:dyDescent="0.2">
      <c r="A88" s="9"/>
      <c r="B88" s="29" t="s">
        <v>67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s="8" customFormat="1" ht="17.45" customHeight="1" x14ac:dyDescent="0.2">
      <c r="A89" s="9"/>
      <c r="B89" s="29" t="s">
        <v>68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s="8" customFormat="1" ht="17.45" customHeight="1" x14ac:dyDescent="0.2">
      <c r="A90" s="9">
        <v>9</v>
      </c>
      <c r="B90" s="11" t="s">
        <v>110</v>
      </c>
      <c r="C90" s="15"/>
      <c r="D90" s="15">
        <v>2</v>
      </c>
      <c r="E90" s="15" t="s">
        <v>3</v>
      </c>
      <c r="F90" s="15">
        <v>30</v>
      </c>
      <c r="G90" s="15">
        <v>10</v>
      </c>
      <c r="H90" s="15">
        <v>5</v>
      </c>
      <c r="I90" s="15">
        <v>10</v>
      </c>
      <c r="J90" s="15">
        <v>5</v>
      </c>
      <c r="K90" s="15">
        <v>0.7</v>
      </c>
      <c r="L90" s="36">
        <v>1.3</v>
      </c>
    </row>
    <row r="91" spans="1:12" s="8" customFormat="1" ht="17.45" customHeight="1" x14ac:dyDescent="0.2">
      <c r="A91" s="9"/>
      <c r="B91" s="29" t="s">
        <v>122</v>
      </c>
      <c r="C91" s="15"/>
      <c r="D91" s="15"/>
      <c r="E91" s="15"/>
      <c r="F91" s="15"/>
      <c r="G91" s="15"/>
      <c r="H91" s="15"/>
      <c r="I91" s="15"/>
      <c r="J91" s="15"/>
      <c r="K91" s="15"/>
      <c r="L91" s="36"/>
    </row>
    <row r="92" spans="1:12" s="8" customFormat="1" ht="17.45" customHeight="1" x14ac:dyDescent="0.2">
      <c r="A92" s="12"/>
      <c r="B92" s="29" t="s">
        <v>121</v>
      </c>
      <c r="C92" s="33"/>
      <c r="D92" s="33"/>
      <c r="E92" s="33"/>
      <c r="F92" s="33"/>
      <c r="G92" s="33"/>
      <c r="H92" s="33"/>
      <c r="I92" s="33"/>
      <c r="J92" s="33"/>
      <c r="K92" s="33"/>
      <c r="L92" s="36"/>
    </row>
    <row r="93" spans="1:12" s="8" customFormat="1" ht="17.45" customHeight="1" x14ac:dyDescent="0.2">
      <c r="A93" s="9">
        <v>10</v>
      </c>
      <c r="B93" s="16" t="s">
        <v>111</v>
      </c>
      <c r="C93" s="15"/>
      <c r="D93" s="15">
        <v>3</v>
      </c>
      <c r="E93" s="15" t="s">
        <v>3</v>
      </c>
      <c r="F93" s="15">
        <v>30</v>
      </c>
      <c r="G93" s="15">
        <v>15</v>
      </c>
      <c r="H93" s="15">
        <v>5</v>
      </c>
      <c r="I93" s="15">
        <v>10</v>
      </c>
      <c r="J93" s="15"/>
      <c r="K93" s="15">
        <v>1</v>
      </c>
      <c r="L93" s="15">
        <v>1</v>
      </c>
    </row>
    <row r="94" spans="1:12" s="8" customFormat="1" ht="17.45" customHeight="1" x14ac:dyDescent="0.2">
      <c r="A94" s="12"/>
      <c r="B94" s="51" t="s">
        <v>87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s="8" customFormat="1" ht="17.45" customHeight="1" x14ac:dyDescent="0.2">
      <c r="A95" s="12"/>
      <c r="B95" s="51" t="s">
        <v>88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s="8" customFormat="1" ht="17.45" customHeight="1" x14ac:dyDescent="0.2">
      <c r="A96" s="12"/>
      <c r="B96" s="29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s="8" customFormat="1" ht="17.45" customHeight="1" x14ac:dyDescent="0.2">
      <c r="A97" s="34">
        <v>11</v>
      </c>
      <c r="B97" s="28" t="s">
        <v>6</v>
      </c>
      <c r="C97" s="34"/>
      <c r="D97" s="36">
        <v>1</v>
      </c>
      <c r="E97" s="36" t="s">
        <v>3</v>
      </c>
      <c r="F97" s="34">
        <v>15</v>
      </c>
      <c r="G97" s="34"/>
      <c r="H97" s="34"/>
      <c r="I97" s="34">
        <v>15</v>
      </c>
      <c r="J97" s="34"/>
      <c r="K97" s="36"/>
      <c r="L97" s="36">
        <v>2</v>
      </c>
    </row>
    <row r="98" spans="1:12" s="8" customFormat="1" ht="15" x14ac:dyDescent="0.2">
      <c r="A98" s="12"/>
      <c r="B98" s="18"/>
      <c r="C98" s="24" t="s">
        <v>0</v>
      </c>
      <c r="D98" s="24">
        <f>SUM(D70:D97)</f>
        <v>28</v>
      </c>
      <c r="E98" s="24"/>
      <c r="F98" s="24">
        <f t="shared" ref="F98:J98" si="2">SUM(F70:F97)</f>
        <v>350</v>
      </c>
      <c r="G98" s="24">
        <f t="shared" si="2"/>
        <v>145</v>
      </c>
      <c r="H98" s="24">
        <f t="shared" si="2"/>
        <v>55</v>
      </c>
      <c r="I98" s="24">
        <f t="shared" si="2"/>
        <v>135</v>
      </c>
      <c r="J98" s="24">
        <f t="shared" si="2"/>
        <v>15</v>
      </c>
      <c r="K98" s="24"/>
      <c r="L98" s="24"/>
    </row>
    <row r="99" spans="1:12" s="8" customFormat="1" ht="15" x14ac:dyDescent="0.2">
      <c r="A99" s="12"/>
      <c r="B99" s="58" t="s">
        <v>7</v>
      </c>
      <c r="C99" s="61"/>
      <c r="D99" s="61"/>
      <c r="E99" s="61"/>
      <c r="F99" s="61"/>
      <c r="G99" s="61"/>
      <c r="H99" s="61"/>
      <c r="I99" s="61"/>
      <c r="J99" s="61"/>
      <c r="K99" s="61"/>
      <c r="L99" s="62"/>
    </row>
    <row r="100" spans="1:12" s="8" customFormat="1" x14ac:dyDescent="0.2">
      <c r="A100" s="9">
        <v>1</v>
      </c>
      <c r="B100" s="11" t="s">
        <v>129</v>
      </c>
      <c r="C100" s="9"/>
      <c r="D100" s="15">
        <v>32</v>
      </c>
      <c r="E100" s="9" t="s">
        <v>1</v>
      </c>
      <c r="F100" s="9"/>
      <c r="G100" s="9"/>
      <c r="H100" s="9"/>
      <c r="I100" s="9"/>
      <c r="J100" s="9"/>
      <c r="K100" s="15"/>
      <c r="L100" s="15"/>
    </row>
    <row r="101" spans="1:12" s="8" customFormat="1" ht="15" x14ac:dyDescent="0.2">
      <c r="A101" s="9"/>
      <c r="B101" s="35"/>
      <c r="C101" s="37" t="s">
        <v>0</v>
      </c>
      <c r="D101" s="38">
        <f>SUM(D100:D100)</f>
        <v>32</v>
      </c>
      <c r="E101" s="38"/>
      <c r="F101" s="38">
        <f t="shared" ref="F101:J101" si="3">SUM(F100:F100)</f>
        <v>0</v>
      </c>
      <c r="G101" s="38">
        <f t="shared" si="3"/>
        <v>0</v>
      </c>
      <c r="H101" s="38">
        <f t="shared" si="3"/>
        <v>0</v>
      </c>
      <c r="I101" s="38">
        <f t="shared" si="3"/>
        <v>0</v>
      </c>
      <c r="J101" s="38">
        <f t="shared" si="3"/>
        <v>0</v>
      </c>
      <c r="K101" s="38"/>
      <c r="L101" s="38"/>
    </row>
    <row r="102" spans="1:12" s="8" customFormat="1" ht="15" x14ac:dyDescent="0.2">
      <c r="A102" s="9"/>
      <c r="B102" s="63" t="s">
        <v>5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5"/>
    </row>
    <row r="103" spans="1:12" s="8" customFormat="1" ht="15" x14ac:dyDescent="0.2">
      <c r="A103" s="9">
        <v>1</v>
      </c>
      <c r="B103" s="35" t="s">
        <v>54</v>
      </c>
      <c r="C103" s="33"/>
      <c r="D103" s="36">
        <v>3</v>
      </c>
      <c r="E103" s="36" t="s">
        <v>1</v>
      </c>
      <c r="F103" s="36">
        <v>40</v>
      </c>
      <c r="G103" s="36"/>
      <c r="H103" s="36">
        <v>15</v>
      </c>
      <c r="I103" s="36">
        <v>25</v>
      </c>
      <c r="J103" s="36"/>
      <c r="K103" s="36"/>
      <c r="L103" s="36">
        <v>2.7</v>
      </c>
    </row>
    <row r="104" spans="1:12" s="8" customFormat="1" ht="15" x14ac:dyDescent="0.2">
      <c r="A104" s="34">
        <v>2</v>
      </c>
      <c r="B104" s="35" t="s">
        <v>97</v>
      </c>
      <c r="C104" s="33"/>
      <c r="D104" s="36">
        <v>2</v>
      </c>
      <c r="E104" s="36" t="s">
        <v>1</v>
      </c>
      <c r="F104" s="36">
        <v>30</v>
      </c>
      <c r="G104" s="36">
        <v>15</v>
      </c>
      <c r="H104" s="36">
        <v>5</v>
      </c>
      <c r="I104" s="36">
        <v>10</v>
      </c>
      <c r="J104" s="36"/>
      <c r="K104" s="36">
        <v>1</v>
      </c>
      <c r="L104" s="36">
        <v>1</v>
      </c>
    </row>
    <row r="105" spans="1:12" s="8" customFormat="1" x14ac:dyDescent="0.2">
      <c r="A105" s="9">
        <v>3</v>
      </c>
      <c r="B105" s="18" t="s">
        <v>53</v>
      </c>
      <c r="C105" s="36"/>
      <c r="D105" s="36">
        <v>4</v>
      </c>
      <c r="E105" s="36" t="s">
        <v>1</v>
      </c>
      <c r="F105" s="36">
        <v>60</v>
      </c>
      <c r="G105" s="36">
        <v>15</v>
      </c>
      <c r="H105" s="36">
        <v>15</v>
      </c>
      <c r="I105" s="36">
        <v>30</v>
      </c>
      <c r="J105" s="36"/>
      <c r="K105" s="36">
        <v>1</v>
      </c>
      <c r="L105" s="36">
        <v>3</v>
      </c>
    </row>
    <row r="106" spans="1:12" s="8" customFormat="1" ht="15" x14ac:dyDescent="0.2">
      <c r="A106" s="34">
        <v>4</v>
      </c>
      <c r="B106" s="35" t="s">
        <v>51</v>
      </c>
      <c r="C106" s="33"/>
      <c r="D106" s="36">
        <v>4</v>
      </c>
      <c r="E106" s="36" t="s">
        <v>3</v>
      </c>
      <c r="F106" s="36">
        <v>60</v>
      </c>
      <c r="G106" s="36">
        <v>15</v>
      </c>
      <c r="H106" s="36">
        <v>15</v>
      </c>
      <c r="I106" s="36">
        <v>30</v>
      </c>
      <c r="J106" s="33"/>
      <c r="K106" s="36">
        <v>1</v>
      </c>
      <c r="L106" s="36">
        <v>3</v>
      </c>
    </row>
    <row r="107" spans="1:12" s="8" customFormat="1" ht="15" x14ac:dyDescent="0.2">
      <c r="A107" s="9">
        <v>5</v>
      </c>
      <c r="B107" s="11" t="s">
        <v>8</v>
      </c>
      <c r="C107" s="33"/>
      <c r="D107" s="36">
        <v>2</v>
      </c>
      <c r="E107" s="36" t="s">
        <v>3</v>
      </c>
      <c r="F107" s="36">
        <v>45</v>
      </c>
      <c r="G107" s="36">
        <v>15</v>
      </c>
      <c r="H107" s="36">
        <v>10</v>
      </c>
      <c r="I107" s="36">
        <v>20</v>
      </c>
      <c r="J107" s="36"/>
      <c r="K107" s="36">
        <v>1</v>
      </c>
      <c r="L107" s="36">
        <v>2</v>
      </c>
    </row>
    <row r="108" spans="1:12" s="8" customFormat="1" ht="15" x14ac:dyDescent="0.2">
      <c r="A108" s="9"/>
      <c r="B108" s="39" t="s">
        <v>55</v>
      </c>
      <c r="C108" s="33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s="8" customFormat="1" ht="15" x14ac:dyDescent="0.2">
      <c r="A109" s="9"/>
      <c r="B109" s="39" t="s">
        <v>74</v>
      </c>
      <c r="C109" s="33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s="8" customFormat="1" x14ac:dyDescent="0.2">
      <c r="A110" s="9">
        <v>6</v>
      </c>
      <c r="B110" s="11" t="s">
        <v>61</v>
      </c>
      <c r="C110" s="15"/>
      <c r="D110" s="15">
        <v>2</v>
      </c>
      <c r="E110" s="15" t="s">
        <v>3</v>
      </c>
      <c r="F110" s="15">
        <v>30</v>
      </c>
      <c r="G110" s="15">
        <v>10</v>
      </c>
      <c r="H110" s="15">
        <v>5</v>
      </c>
      <c r="I110" s="15">
        <v>15</v>
      </c>
      <c r="J110" s="15"/>
      <c r="K110" s="15">
        <v>0.7</v>
      </c>
      <c r="L110" s="36">
        <v>1.3</v>
      </c>
    </row>
    <row r="111" spans="1:12" s="8" customFormat="1" ht="15" x14ac:dyDescent="0.2">
      <c r="A111" s="9"/>
      <c r="B111" s="29" t="s">
        <v>75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6"/>
    </row>
    <row r="112" spans="1:12" s="8" customFormat="1" ht="15" x14ac:dyDescent="0.2">
      <c r="A112" s="9"/>
      <c r="B112" s="29" t="s">
        <v>73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6"/>
    </row>
    <row r="113" spans="1:12" s="8" customFormat="1" x14ac:dyDescent="0.2">
      <c r="A113" s="9">
        <v>7</v>
      </c>
      <c r="B113" s="11" t="s">
        <v>62</v>
      </c>
      <c r="C113" s="15"/>
      <c r="D113" s="15">
        <v>2</v>
      </c>
      <c r="E113" s="15" t="s">
        <v>3</v>
      </c>
      <c r="F113" s="15">
        <v>30</v>
      </c>
      <c r="G113" s="15">
        <v>15</v>
      </c>
      <c r="H113" s="15">
        <v>5</v>
      </c>
      <c r="I113" s="15">
        <v>10</v>
      </c>
      <c r="J113" s="15"/>
      <c r="K113" s="15">
        <v>1</v>
      </c>
      <c r="L113" s="36">
        <v>1</v>
      </c>
    </row>
    <row r="114" spans="1:12" s="8" customFormat="1" ht="15" x14ac:dyDescent="0.2">
      <c r="A114" s="9"/>
      <c r="B114" s="29" t="s">
        <v>78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6"/>
    </row>
    <row r="115" spans="1:12" s="8" customFormat="1" ht="15" x14ac:dyDescent="0.2">
      <c r="A115" s="9"/>
      <c r="B115" s="29" t="s">
        <v>71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6"/>
    </row>
    <row r="116" spans="1:12" s="8" customFormat="1" x14ac:dyDescent="0.2">
      <c r="A116" s="9">
        <v>8</v>
      </c>
      <c r="B116" s="11" t="s">
        <v>100</v>
      </c>
      <c r="C116" s="15"/>
      <c r="D116" s="15">
        <v>2</v>
      </c>
      <c r="E116" s="15" t="s">
        <v>3</v>
      </c>
      <c r="F116" s="15">
        <v>45</v>
      </c>
      <c r="G116" s="15">
        <v>30</v>
      </c>
      <c r="H116" s="15">
        <v>5</v>
      </c>
      <c r="I116" s="15">
        <v>10</v>
      </c>
      <c r="J116" s="15"/>
      <c r="K116" s="15">
        <v>1</v>
      </c>
      <c r="L116" s="36">
        <v>2</v>
      </c>
    </row>
    <row r="117" spans="1:12" s="8" customFormat="1" x14ac:dyDescent="0.2">
      <c r="A117" s="34"/>
      <c r="B117" s="29" t="s">
        <v>123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s="8" customFormat="1" x14ac:dyDescent="0.2">
      <c r="A118" s="34"/>
      <c r="B118" s="29" t="s">
        <v>77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x14ac:dyDescent="0.2">
      <c r="A119" s="9">
        <v>9</v>
      </c>
      <c r="B119" s="28" t="s">
        <v>4</v>
      </c>
      <c r="C119" s="9"/>
      <c r="D119" s="9">
        <v>2</v>
      </c>
      <c r="E119" s="9" t="s">
        <v>3</v>
      </c>
      <c r="F119" s="9">
        <v>30</v>
      </c>
      <c r="G119" s="9"/>
      <c r="H119" s="9"/>
      <c r="I119" s="9">
        <v>30</v>
      </c>
      <c r="J119" s="9"/>
      <c r="K119" s="15"/>
      <c r="L119" s="15">
        <v>1</v>
      </c>
    </row>
    <row r="120" spans="1:12" x14ac:dyDescent="0.2">
      <c r="A120" s="9">
        <v>10</v>
      </c>
      <c r="B120" s="28" t="s">
        <v>2</v>
      </c>
      <c r="C120" s="9"/>
      <c r="D120" s="9">
        <v>8</v>
      </c>
      <c r="E120" s="9" t="s">
        <v>1</v>
      </c>
      <c r="F120" s="9"/>
      <c r="G120" s="9"/>
      <c r="H120" s="9"/>
      <c r="I120" s="9"/>
      <c r="J120" s="9"/>
      <c r="K120" s="15"/>
      <c r="L120" s="15"/>
    </row>
    <row r="121" spans="1:12" ht="15" x14ac:dyDescent="0.2">
      <c r="A121" s="34"/>
      <c r="B121" s="35"/>
      <c r="C121" s="37" t="s">
        <v>0</v>
      </c>
      <c r="D121" s="38">
        <f>SUM(D103:D120)</f>
        <v>31</v>
      </c>
      <c r="E121" s="38"/>
      <c r="F121" s="38">
        <f t="shared" ref="F121:J121" si="4">SUM(F103:F120)</f>
        <v>370</v>
      </c>
      <c r="G121" s="38">
        <f t="shared" si="4"/>
        <v>115</v>
      </c>
      <c r="H121" s="38">
        <f t="shared" si="4"/>
        <v>75</v>
      </c>
      <c r="I121" s="38">
        <f t="shared" si="4"/>
        <v>180</v>
      </c>
      <c r="J121" s="38">
        <f t="shared" si="4"/>
        <v>0</v>
      </c>
      <c r="K121" s="38"/>
      <c r="L121" s="38"/>
    </row>
    <row r="122" spans="1:12" ht="15" x14ac:dyDescent="0.2">
      <c r="A122" s="9"/>
      <c r="B122" s="18" t="s">
        <v>56</v>
      </c>
      <c r="C122" s="13"/>
      <c r="D122" s="31">
        <f>D121+D101+D98+D67+D53+D37+D27</f>
        <v>210</v>
      </c>
      <c r="E122" s="31"/>
      <c r="F122" s="31">
        <f>F121+F101+F98+F67+F53+F37+F27</f>
        <v>2200</v>
      </c>
      <c r="G122" s="31">
        <f>G121+G101+G98+G67+G53+G37+G27</f>
        <v>825</v>
      </c>
      <c r="H122" s="31">
        <f>H121+H101+H98+H67+H53+H37+H27</f>
        <v>375</v>
      </c>
      <c r="I122" s="31">
        <f>I121+I101+I98+I67+I53+I37+I27</f>
        <v>925</v>
      </c>
      <c r="J122" s="31">
        <f>J121+J101+J98+J67+J53+J37+J27</f>
        <v>75</v>
      </c>
      <c r="K122" s="31"/>
      <c r="L122" s="31"/>
    </row>
    <row r="123" spans="1:12" ht="15" x14ac:dyDescent="0.2">
      <c r="A123" s="9"/>
      <c r="B123" s="14" t="s">
        <v>22</v>
      </c>
      <c r="C123" s="9"/>
      <c r="D123" s="9">
        <f>D27+D37+D53+D67</f>
        <v>119</v>
      </c>
      <c r="E123" s="9"/>
      <c r="F123" s="9">
        <f>F27+F37+F53+F67</f>
        <v>1480</v>
      </c>
      <c r="G123" s="9">
        <f>G27+G37+G53+G67</f>
        <v>565</v>
      </c>
      <c r="H123" s="9">
        <f>H27+H37+H53+H67</f>
        <v>245</v>
      </c>
      <c r="I123" s="9">
        <f>I27+I37+I53+I67</f>
        <v>610</v>
      </c>
      <c r="J123" s="9">
        <f>J27+J37+J53+J67</f>
        <v>60</v>
      </c>
      <c r="K123" s="10"/>
      <c r="L123" s="9"/>
    </row>
    <row r="124" spans="1:12" ht="15" x14ac:dyDescent="0.2">
      <c r="A124" s="9"/>
      <c r="B124" s="14" t="s">
        <v>57</v>
      </c>
      <c r="C124" s="9"/>
      <c r="D124" s="9">
        <f>D121+D101+D98</f>
        <v>91</v>
      </c>
      <c r="E124" s="9">
        <f t="shared" ref="E124:J124" si="5">E121+E101+E98</f>
        <v>0</v>
      </c>
      <c r="F124" s="9">
        <f t="shared" si="5"/>
        <v>720</v>
      </c>
      <c r="G124" s="9">
        <f t="shared" si="5"/>
        <v>260</v>
      </c>
      <c r="H124" s="9">
        <f t="shared" si="5"/>
        <v>130</v>
      </c>
      <c r="I124" s="9">
        <f t="shared" si="5"/>
        <v>315</v>
      </c>
      <c r="J124" s="9">
        <f t="shared" si="5"/>
        <v>15</v>
      </c>
      <c r="K124" s="10"/>
      <c r="L124" s="9"/>
    </row>
    <row r="125" spans="1:12" ht="15" x14ac:dyDescent="0.2">
      <c r="A125" s="9"/>
      <c r="B125" s="11" t="s">
        <v>125</v>
      </c>
      <c r="C125" s="32"/>
      <c r="D125" s="32"/>
      <c r="E125" s="32"/>
      <c r="F125" s="32"/>
      <c r="G125" s="42"/>
      <c r="H125" s="42"/>
      <c r="I125" s="42"/>
      <c r="J125" s="42"/>
      <c r="K125" s="42"/>
      <c r="L125" s="34"/>
    </row>
    <row r="126" spans="1:12" x14ac:dyDescent="0.2">
      <c r="A126" s="9"/>
      <c r="B126" s="11" t="s">
        <v>126</v>
      </c>
      <c r="C126" s="43"/>
      <c r="D126" s="44">
        <f>D9+D12+D19+D22+D29+D39+D44+D47+D50+D55+D61+D64+D72+D75+D78+D81+D84+D87+D90+D93+D97+D107+D110+D113+D116+D119+D120</f>
        <v>72</v>
      </c>
      <c r="E126" s="45"/>
      <c r="F126" s="45"/>
      <c r="G126" s="45"/>
      <c r="H126" s="45"/>
      <c r="I126" s="45"/>
      <c r="J126" s="45"/>
      <c r="K126" s="45"/>
      <c r="L126" s="45"/>
    </row>
    <row r="127" spans="1:12" ht="15" x14ac:dyDescent="0.25">
      <c r="A127" s="9"/>
      <c r="B127" s="11" t="s">
        <v>127</v>
      </c>
      <c r="C127" s="43"/>
      <c r="D127" s="44">
        <f>D126*100/D122</f>
        <v>34.285714285714285</v>
      </c>
      <c r="E127" s="45"/>
      <c r="F127" s="45"/>
      <c r="G127" s="46"/>
      <c r="H127" s="47"/>
      <c r="I127" s="48"/>
      <c r="J127" s="48"/>
      <c r="K127" s="45"/>
      <c r="L127" s="45"/>
    </row>
    <row r="128" spans="1:12" x14ac:dyDescent="0.2">
      <c r="A128" s="9"/>
      <c r="B128" s="11" t="s">
        <v>115</v>
      </c>
      <c r="C128" s="43"/>
      <c r="E128" s="45"/>
      <c r="F128" s="45"/>
      <c r="G128" s="46"/>
      <c r="H128" s="45">
        <v>1375</v>
      </c>
      <c r="I128" s="48"/>
      <c r="J128" s="48"/>
      <c r="K128" s="45"/>
      <c r="L128" s="45"/>
    </row>
    <row r="129" spans="1:12" x14ac:dyDescent="0.2">
      <c r="A129" s="9"/>
      <c r="B129" s="11" t="s">
        <v>113</v>
      </c>
      <c r="C129" s="43"/>
      <c r="D129" s="44"/>
      <c r="E129" s="45"/>
      <c r="F129" s="45"/>
      <c r="G129" s="46"/>
      <c r="H129" s="45">
        <v>450</v>
      </c>
      <c r="I129" s="48"/>
      <c r="J129" s="48"/>
      <c r="K129" s="45"/>
      <c r="L129" s="45"/>
    </row>
    <row r="130" spans="1:12" x14ac:dyDescent="0.2">
      <c r="A130" s="9"/>
      <c r="B130" s="11" t="s">
        <v>114</v>
      </c>
      <c r="C130" s="43"/>
      <c r="D130" s="44"/>
      <c r="E130" s="45"/>
      <c r="F130" s="45"/>
      <c r="G130" s="46"/>
      <c r="H130" s="52">
        <f>H129*100/H128</f>
        <v>32.727272727272727</v>
      </c>
      <c r="I130" s="48"/>
      <c r="J130" s="48"/>
      <c r="K130" s="45"/>
      <c r="L130" s="45"/>
    </row>
    <row r="131" spans="1:12" s="2" customFormat="1" x14ac:dyDescent="0.2">
      <c r="A131" s="9"/>
      <c r="B131" s="9"/>
      <c r="C131" s="43"/>
      <c r="D131" s="44"/>
      <c r="E131" s="45"/>
      <c r="F131" s="45"/>
      <c r="G131" s="45"/>
      <c r="H131" s="45"/>
      <c r="I131" s="45"/>
      <c r="J131" s="45"/>
      <c r="K131" s="45"/>
      <c r="L131" s="45"/>
    </row>
    <row r="143" spans="1:12" x14ac:dyDescent="0.2">
      <c r="A143" s="7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2">
      <c r="B144" s="7"/>
    </row>
  </sheetData>
  <mergeCells count="18">
    <mergeCell ref="A4:A6"/>
    <mergeCell ref="B4:B6"/>
    <mergeCell ref="C4:C6"/>
    <mergeCell ref="D4:D6"/>
    <mergeCell ref="E4:E6"/>
    <mergeCell ref="B69:L69"/>
    <mergeCell ref="B99:L99"/>
    <mergeCell ref="B102:L102"/>
    <mergeCell ref="B1:L1"/>
    <mergeCell ref="B2:L2"/>
    <mergeCell ref="B3:L3"/>
    <mergeCell ref="F4:F6"/>
    <mergeCell ref="G4:G6"/>
    <mergeCell ref="H4:H6"/>
    <mergeCell ref="I4:I6"/>
    <mergeCell ref="J4:J6"/>
    <mergeCell ref="K4:K6"/>
    <mergeCell ref="L4:L6"/>
  </mergeCells>
  <pageMargins left="0.23622047244094491" right="0.23622047244094491" top="0.15748031496062992" bottom="0.15748031496062992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Enologia</vt:lpstr>
      <vt:lpstr>Enologia!Obszar_wydruku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malgorzata.sanocka</cp:lastModifiedBy>
  <cp:lastPrinted>2020-05-21T11:41:34Z</cp:lastPrinted>
  <dcterms:created xsi:type="dcterms:W3CDTF">2019-03-28T19:17:28Z</dcterms:created>
  <dcterms:modified xsi:type="dcterms:W3CDTF">2020-05-21T11:42:11Z</dcterms:modified>
</cp:coreProperties>
</file>