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ST_LT_semestr I-III" sheetId="1" r:id="rId1"/>
    <sheet name="ST_TS_semestr I-III" sheetId="2" r:id="rId2"/>
    <sheet name="NS_LT_sem I-IV" sheetId="3" r:id="rId3"/>
    <sheet name="NS_TS_sem I-IV" sheetId="4" r:id="rId4"/>
  </sheets>
  <definedNames>
    <definedName name="_xlnm.Print_Area" localSheetId="2">'NS_LT_sem I-IV'!$A$1:$J$63</definedName>
    <definedName name="_xlnm.Print_Area" localSheetId="3">'NS_TS_sem I-IV'!$A$1:$J$62</definedName>
    <definedName name="_xlnm.Print_Area" localSheetId="0">'ST_LT_semestr I-III'!$A$1:$J$59</definedName>
    <definedName name="_xlnm.Print_Area" localSheetId="1">'ST_TS_semestr I-III'!$A$1:$J$59</definedName>
  </definedNames>
  <calcPr fullCalcOnLoad="1"/>
</workbook>
</file>

<file path=xl/sharedStrings.xml><?xml version="1.0" encoding="utf-8"?>
<sst xmlns="http://schemas.openxmlformats.org/spreadsheetml/2006/main" count="448" uniqueCount="96">
  <si>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</si>
  <si>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</si>
  <si>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</si>
  <si>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</si>
  <si>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</si>
  <si>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</si>
  <si>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</si>
  <si>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</si>
  <si>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</si>
  <si>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</si>
  <si>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</si>
  <si>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</si>
  <si>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</si>
  <si>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WYDZIAŁ INŻYNIERII PRODUKCJI</t>
  </si>
  <si>
    <t xml:space="preserve">SEMESTR I </t>
  </si>
  <si>
    <t>SEMESTR II</t>
  </si>
  <si>
    <t>SEMESTR III</t>
  </si>
  <si>
    <t>Język obcy 1</t>
  </si>
  <si>
    <t>Język obcy 2</t>
  </si>
  <si>
    <t>Seminarium dyplomowe 2</t>
  </si>
  <si>
    <t>Seminarium dyplomowe 1</t>
  </si>
  <si>
    <t>Ogółem godzin w semestrach 1 - 3</t>
  </si>
  <si>
    <t>Udział procentowy w całości godzin [%]</t>
  </si>
  <si>
    <t>Gospodarowanie energią w systemach transportowych</t>
  </si>
  <si>
    <t>Mechanika stosowana</t>
  </si>
  <si>
    <t>Systemy teleinformatyczne</t>
  </si>
  <si>
    <t>Gospodarka wodno-ściekowa w infrastrukturze transportowej</t>
  </si>
  <si>
    <t>Diagnostyka pojazdów</t>
  </si>
  <si>
    <t>Przygotowanie pracy magisterskiej i egzamin dyplomowy</t>
  </si>
  <si>
    <t>Kontrola metrologiczna w transporcie</t>
  </si>
  <si>
    <t>Ocena i wycena środków transportu</t>
  </si>
  <si>
    <t>Recykling środków transportu</t>
  </si>
  <si>
    <t>Transport rolniczy</t>
  </si>
  <si>
    <t>Sterowanie w systemach transportowych</t>
  </si>
  <si>
    <t>Motoryzacyjne zanieczyszczenie środowska</t>
  </si>
  <si>
    <t>SEMESTR III - 5 zjazdów</t>
  </si>
  <si>
    <t>SEMESTR IV - 5 zjazdów</t>
  </si>
  <si>
    <t>Mechanika stosowana 1</t>
  </si>
  <si>
    <t>Mechanika stosowana 2</t>
  </si>
  <si>
    <t>SEMESTR I - 7 zjazdów</t>
  </si>
  <si>
    <t>SEMESTR II - 7 zjazdów</t>
  </si>
  <si>
    <t>Ogółem godzin w semestrach 1 - 4</t>
  </si>
  <si>
    <t>Transport wewnętrzzakładowy w przemyśle spożywczym</t>
  </si>
  <si>
    <t>Sterowanie i zarządzanie w transporcie</t>
  </si>
  <si>
    <t xml:space="preserve">Innowacje ekologiczno-energetyczne </t>
  </si>
  <si>
    <t>Alternatywne napędy w środkach transportu</t>
  </si>
  <si>
    <t xml:space="preserve">Transport rolniczy </t>
  </si>
  <si>
    <t>Transport materiałów i surowców rolniczych</t>
  </si>
  <si>
    <t>Zarządzanie procesami transportowymi</t>
  </si>
  <si>
    <t>Towaroznawstwo i obsługa celna</t>
  </si>
  <si>
    <t>Metody utrwalania żywności</t>
  </si>
  <si>
    <t xml:space="preserve">Napędy elektryczne w transporcie </t>
  </si>
  <si>
    <t>Systemy automatycznej identyfikacji</t>
  </si>
  <si>
    <t>Zarządzanie jakością w produkcji rolniczej</t>
  </si>
  <si>
    <t>Organizacja gospodarstwa rolniczego</t>
  </si>
  <si>
    <t>Catering i dystrybucja żywności</t>
  </si>
  <si>
    <t>Matematyka stosowana w transporcie</t>
  </si>
  <si>
    <t>Modelowanie procesów transportowych</t>
  </si>
  <si>
    <t>Niezawodność systemów transportowych</t>
  </si>
  <si>
    <t>Napędy hydrauliczne w pojazdach</t>
  </si>
  <si>
    <t>Chemia w transporcie</t>
  </si>
  <si>
    <t>Niekonwencjonalne paliwa silnikowe</t>
  </si>
  <si>
    <t>Przedmiot do wyboru 1 - blok A</t>
  </si>
  <si>
    <t>Przedmiot do wyboru 2 - blok C</t>
  </si>
  <si>
    <t>Przedmiot do wyboru 1 - blok B</t>
  </si>
  <si>
    <t>Przedmiot do wyboru 2 - blok D</t>
  </si>
  <si>
    <t>Przedmiot do wyboru 1 - blok E</t>
  </si>
  <si>
    <t>Przedmiot do wyboru 2 - blok  G</t>
  </si>
  <si>
    <t>Przedmiot do wyboru 1 - blok F</t>
  </si>
  <si>
    <t>Przedmiot do wyboru 2 - blok H</t>
  </si>
  <si>
    <t>SEMESTR III - blok E</t>
  </si>
  <si>
    <t>SEMESTR III - blok F</t>
  </si>
  <si>
    <t>SEMESTR III - blok C</t>
  </si>
  <si>
    <t>SEMESTR III - blok D</t>
  </si>
  <si>
    <t>SEMESTR II - blok A</t>
  </si>
  <si>
    <t>SEMESTR II - blok B</t>
  </si>
  <si>
    <t>SEMESTR IV - blok G</t>
  </si>
  <si>
    <t>SEMESTR IV - blok H</t>
  </si>
  <si>
    <t>Wychowanie fizyczne</t>
  </si>
  <si>
    <t>Przedmiot ogólnouczelniany</t>
  </si>
  <si>
    <t>Przedmiot humanistyczny 3 - Filozofia</t>
  </si>
  <si>
    <t>Napędy hdrauliczne w pojazdach</t>
  </si>
  <si>
    <t xml:space="preserve">Niezawodność systemów transportowych </t>
  </si>
  <si>
    <t>Spedycja międzynarodowa</t>
  </si>
  <si>
    <t xml:space="preserve">Napędy hdrauliczne w pojazdach </t>
  </si>
  <si>
    <r>
      <t>Kierunek</t>
    </r>
    <r>
      <rPr>
        <b/>
        <sz val="9"/>
        <color indexed="10"/>
        <rFont val="Arial"/>
        <family val="2"/>
      </rPr>
      <t xml:space="preserve"> TRANSPORT W INŻYNIERII PRODUKCJI</t>
    </r>
    <r>
      <rPr>
        <b/>
        <sz val="9"/>
        <rFont val="Arial"/>
        <family val="2"/>
      </rPr>
      <t xml:space="preserve">, specjalność </t>
    </r>
    <r>
      <rPr>
        <b/>
        <sz val="9"/>
        <color indexed="10"/>
        <rFont val="Arial"/>
        <family val="2"/>
      </rPr>
      <t>TRANSPORT SPECJALISTYCZNY</t>
    </r>
    <r>
      <rPr>
        <b/>
        <sz val="9"/>
        <rFont val="Arial"/>
        <family val="2"/>
      </rPr>
      <t xml:space="preserve">                                                                                         studia stacjonarne drugiego stopnia.
Rok akademicki </t>
    </r>
    <r>
      <rPr>
        <b/>
        <sz val="9"/>
        <color indexed="10"/>
        <rFont val="Arial"/>
        <family val="2"/>
      </rPr>
      <t>2015/2016</t>
    </r>
    <r>
      <rPr>
        <b/>
        <sz val="9"/>
        <rFont val="Arial"/>
        <family val="2"/>
      </rPr>
      <t xml:space="preserve">, zatwierdzony uchwałą Rady Wydziału dn. </t>
    </r>
    <r>
      <rPr>
        <b/>
        <sz val="9"/>
        <color indexed="10"/>
        <rFont val="Arial"/>
        <family val="2"/>
      </rPr>
      <t>17.04.2015</t>
    </r>
    <r>
      <rPr>
        <b/>
        <sz val="9"/>
        <rFont val="Arial"/>
        <family val="2"/>
      </rPr>
      <t xml:space="preserve"> r., obowiązuje w semestrze I-III</t>
    </r>
  </si>
  <si>
    <r>
      <t>Kierunek</t>
    </r>
    <r>
      <rPr>
        <b/>
        <sz val="9"/>
        <color indexed="10"/>
        <rFont val="Arial"/>
        <family val="2"/>
      </rPr>
      <t xml:space="preserve"> TRANSPORT W INŻYNIERII PRODUKCJI</t>
    </r>
    <r>
      <rPr>
        <b/>
        <sz val="9"/>
        <rFont val="Arial"/>
        <family val="2"/>
      </rPr>
      <t xml:space="preserve">, specjalność </t>
    </r>
    <r>
      <rPr>
        <b/>
        <sz val="9"/>
        <color indexed="10"/>
        <rFont val="Arial"/>
        <family val="2"/>
      </rPr>
      <t>TRANSPORT SPECJALISTYCZNY</t>
    </r>
    <r>
      <rPr>
        <b/>
        <sz val="9"/>
        <rFont val="Arial"/>
        <family val="2"/>
      </rPr>
      <t xml:space="preserve">                                                                                         studia niestacjonarne drugiego stopnia.
Rok akademicki </t>
    </r>
    <r>
      <rPr>
        <b/>
        <sz val="9"/>
        <color indexed="10"/>
        <rFont val="Arial"/>
        <family val="2"/>
      </rPr>
      <t>2015/2016</t>
    </r>
    <r>
      <rPr>
        <b/>
        <sz val="9"/>
        <rFont val="Arial"/>
        <family val="2"/>
      </rPr>
      <t xml:space="preserve">, zatwierdzony uchwałą Rady Wydziału dn. </t>
    </r>
    <r>
      <rPr>
        <b/>
        <sz val="9"/>
        <color indexed="10"/>
        <rFont val="Arial"/>
        <family val="2"/>
      </rPr>
      <t>17.04.2015</t>
    </r>
    <r>
      <rPr>
        <b/>
        <sz val="9"/>
        <rFont val="Arial"/>
        <family val="2"/>
      </rPr>
      <t xml:space="preserve"> r., obowiązuje w semestrze I-III</t>
    </r>
  </si>
  <si>
    <r>
      <t xml:space="preserve">Kierunek </t>
    </r>
    <r>
      <rPr>
        <b/>
        <sz val="9"/>
        <color indexed="10"/>
        <rFont val="Arial"/>
        <family val="2"/>
      </rPr>
      <t>TRANSPORT W INŻYNIERII PRODUKCJI</t>
    </r>
    <r>
      <rPr>
        <b/>
        <sz val="9"/>
        <rFont val="Arial"/>
        <family val="2"/>
      </rPr>
      <t xml:space="preserve">, specjalność </t>
    </r>
    <r>
      <rPr>
        <b/>
        <sz val="9"/>
        <color indexed="10"/>
        <rFont val="Arial"/>
        <family val="2"/>
      </rPr>
      <t>LOGISTYKA TRANSPORTU</t>
    </r>
    <r>
      <rPr>
        <b/>
        <sz val="9"/>
        <rFont val="Arial"/>
        <family val="2"/>
      </rPr>
      <t xml:space="preserve">                                                        studia stacjonarne drugiego stopnia.                                                                                                                                                                    Rok akademicki </t>
    </r>
    <r>
      <rPr>
        <b/>
        <sz val="9"/>
        <color indexed="10"/>
        <rFont val="Arial"/>
        <family val="2"/>
      </rPr>
      <t>2015/2016</t>
    </r>
    <r>
      <rPr>
        <b/>
        <sz val="9"/>
        <rFont val="Arial"/>
        <family val="2"/>
      </rPr>
      <t xml:space="preserve">, zatwierdzony uchwałą Rady Wydziału dn. </t>
    </r>
    <r>
      <rPr>
        <b/>
        <sz val="9"/>
        <color indexed="10"/>
        <rFont val="Arial"/>
        <family val="2"/>
      </rPr>
      <t>17.04.2015 r</t>
    </r>
    <r>
      <rPr>
        <b/>
        <sz val="9"/>
        <rFont val="Arial"/>
        <family val="2"/>
      </rPr>
      <t>., obowiązuje w semestrze I-III</t>
    </r>
  </si>
  <si>
    <r>
      <t xml:space="preserve">Kierunek </t>
    </r>
    <r>
      <rPr>
        <b/>
        <sz val="9"/>
        <color indexed="10"/>
        <rFont val="Arial"/>
        <family val="2"/>
      </rPr>
      <t>TRANSPORT W INŻYNIERII PRODUKCJI</t>
    </r>
    <r>
      <rPr>
        <b/>
        <sz val="9"/>
        <rFont val="Arial"/>
        <family val="2"/>
      </rPr>
      <t xml:space="preserve">, specjalność </t>
    </r>
    <r>
      <rPr>
        <b/>
        <sz val="9"/>
        <color indexed="10"/>
        <rFont val="Arial"/>
        <family val="2"/>
      </rPr>
      <t>LOGISTYKA TRANSPORTU</t>
    </r>
    <r>
      <rPr>
        <b/>
        <sz val="9"/>
        <rFont val="Arial"/>
        <family val="2"/>
      </rPr>
      <t xml:space="preserve">                                                        studia niestacjonarne drugiego stopnia.                                                                                                                                                                    Rok akademicki </t>
    </r>
    <r>
      <rPr>
        <b/>
        <sz val="9"/>
        <color indexed="10"/>
        <rFont val="Arial"/>
        <family val="2"/>
      </rPr>
      <t>2015/2016</t>
    </r>
    <r>
      <rPr>
        <b/>
        <sz val="9"/>
        <rFont val="Arial"/>
        <family val="2"/>
      </rPr>
      <t xml:space="preserve">, zatwierdzony uchwałą Rady Wydziału dn. </t>
    </r>
    <r>
      <rPr>
        <b/>
        <sz val="9"/>
        <color indexed="10"/>
        <rFont val="Arial"/>
        <family val="2"/>
      </rPr>
      <t>17.04.2015 r</t>
    </r>
    <r>
      <rPr>
        <b/>
        <sz val="9"/>
        <rFont val="Arial"/>
        <family val="2"/>
      </rPr>
      <t>., obowiązuje w semestrze I-III</t>
    </r>
  </si>
  <si>
    <t>Przedmiot humanistyczny 1 - Zarządzanie zasobami ludzkimi</t>
  </si>
  <si>
    <t>Przedmiot humanistyczny 2 - Marketing</t>
  </si>
  <si>
    <t>Kierunek TRANSPORT W INŻYNIERII PRODUKCJI, specjalność LOGISTYKA TRANSPORTU                                                        studia stacjonarne drugiego stopnia.                                                                                                                                                                    Rok akademicki 2015/2016, zatwierdzony uchwałą Rady Wydziału dn. 17.04.2015 r., obowiązuje w semestrze I-III</t>
  </si>
  <si>
    <t>Kierunek TRANSPORT W INŻYNIERII PRODUKCJI, specjalność TRANSPORT SPECJALISTYCZNY                                                                                         studia stacjonarne drugiego stopnia.
Rok akademicki 2015/2016, zatwierdzony uchwałą Rady Wydziału dn. 17.04.2015 r., obowiązuje w semestrze I-III</t>
  </si>
  <si>
    <t>Kierunek TRANSPORT W INŻYNIERII PRODUKCJI, specjalność LOGISTYKA TRANSPORTU                                                        studia niestacjonarne drugiego stopnia.                                                                                                                                                                    Rok akademicki 2015/2016, zatwierdzony uchwałą Rady Wydziału dn. 17.04.2015 r., obowiązuje w semestrze I-III</t>
  </si>
  <si>
    <t>Kierunek TRANSPORT W INŻYNIERII PRODUKCJI, specjalność TRANSPORT SPECJALISTYCZNY                                                                                         studia niestacjonarne drugiego stopnia.
Rok akademicki 2015/2016, zatwierdzony uchwałą Rady Wydziału dn. 17.04.2015 r., obowiązuje w semestrze I-III</t>
  </si>
  <si>
    <t>Inteligentne systemy transportowe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</si>
</sst>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6" fillId="0" borderId="11" xfId="53" applyFont="1" applyFill="1" applyBorder="1" applyAlignment="1">
      <alignment horizontal="center" vertical="center"/>
      <protection/>
    </xf>
    <xf numFmtId="1" fontId="6" fillId="0" borderId="11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>
      <alignment/>
      <protection/>
    </xf>
    <xf numFmtId="0" fontId="8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6" fillId="0" borderId="11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6" fillId="0" borderId="11" xfId="0" applyFont="1" applyBorder="1" applyAlignment="1">
      <alignment/>
    </xf>
    <xf numFmtId="1" fontId="10" fillId="33" borderId="11" xfId="53" applyNumberFormat="1" applyFont="1" applyFill="1" applyBorder="1" applyAlignment="1">
      <alignment horizontal="center" vertical="center"/>
      <protection/>
    </xf>
    <xf numFmtId="1" fontId="3" fillId="0" borderId="0" xfId="53" applyNumberFormat="1" applyFont="1">
      <alignment/>
      <protection/>
    </xf>
    <xf numFmtId="0" fontId="4" fillId="33" borderId="12" xfId="53" applyFont="1" applyFill="1" applyBorder="1" applyAlignment="1">
      <alignment vertical="center"/>
      <protection/>
    </xf>
    <xf numFmtId="1" fontId="4" fillId="33" borderId="12" xfId="53" applyNumberFormat="1" applyFont="1" applyFill="1" applyBorder="1" applyAlignment="1">
      <alignment horizontal="center" vertical="center" wrapText="1"/>
      <protection/>
    </xf>
    <xf numFmtId="164" fontId="4" fillId="33" borderId="12" xfId="65" applyFont="1" applyFill="1" applyBorder="1" applyAlignment="1" applyProtection="1">
      <alignment horizontal="center" vertical="center" textRotation="90" wrapText="1"/>
      <protection/>
    </xf>
    <xf numFmtId="164" fontId="4" fillId="33" borderId="12" xfId="65" applyFont="1" applyFill="1" applyBorder="1" applyAlignment="1" applyProtection="1">
      <alignment horizontal="center" vertical="center" textRotation="90"/>
      <protection/>
    </xf>
    <xf numFmtId="49" fontId="4" fillId="33" borderId="12" xfId="65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3" xfId="53" applyNumberFormat="1" applyFont="1" applyFill="1" applyBorder="1" applyAlignment="1">
      <alignment horizontal="center" vertical="center"/>
      <protection/>
    </xf>
    <xf numFmtId="1" fontId="6" fillId="0" borderId="14" xfId="53" applyNumberFormat="1" applyFont="1" applyFill="1" applyBorder="1" applyAlignment="1">
      <alignment horizontal="center" vertical="center"/>
      <protection/>
    </xf>
    <xf numFmtId="1" fontId="6" fillId="0" borderId="15" xfId="0" applyNumberFormat="1" applyFont="1" applyBorder="1" applyAlignment="1">
      <alignment horizontal="center"/>
    </xf>
    <xf numFmtId="0" fontId="0" fillId="0" borderId="0" xfId="53" applyFont="1" applyAlignment="1">
      <alignment horizontal="center"/>
      <protection/>
    </xf>
    <xf numFmtId="1" fontId="6" fillId="0" borderId="15" xfId="53" applyNumberFormat="1" applyFont="1" applyFill="1" applyBorder="1" applyAlignment="1">
      <alignment horizontal="center" vertical="center"/>
      <protection/>
    </xf>
    <xf numFmtId="0" fontId="6" fillId="0" borderId="14" xfId="53" applyNumberFormat="1" applyFont="1" applyFill="1" applyBorder="1" applyAlignment="1">
      <alignment horizontal="center" vertical="center"/>
      <protection/>
    </xf>
    <xf numFmtId="0" fontId="5" fillId="0" borderId="16" xfId="53" applyFont="1" applyFill="1" applyBorder="1" applyAlignment="1">
      <alignment vertical="center"/>
      <protection/>
    </xf>
    <xf numFmtId="1" fontId="6" fillId="0" borderId="17" xfId="53" applyNumberFormat="1" applyFont="1" applyFill="1" applyBorder="1" applyAlignment="1">
      <alignment horizontal="center" vertical="center"/>
      <protection/>
    </xf>
    <xf numFmtId="1" fontId="10" fillId="0" borderId="11" xfId="53" applyNumberFormat="1" applyFont="1" applyFill="1" applyBorder="1" applyAlignment="1">
      <alignment horizontal="center" vertical="center"/>
      <protection/>
    </xf>
    <xf numFmtId="0" fontId="10" fillId="33" borderId="11" xfId="53" applyFont="1" applyFill="1" applyBorder="1" applyAlignment="1">
      <alignment horizontal="center" vertical="center"/>
      <protection/>
    </xf>
    <xf numFmtId="0" fontId="5" fillId="0" borderId="18" xfId="53" applyFont="1" applyFill="1" applyBorder="1" applyAlignment="1">
      <alignment vertical="center"/>
      <protection/>
    </xf>
    <xf numFmtId="0" fontId="2" fillId="0" borderId="0" xfId="53" applyFont="1" applyFill="1" applyAlignment="1">
      <alignment horizontal="left"/>
      <protection/>
    </xf>
    <xf numFmtId="0" fontId="4" fillId="0" borderId="12" xfId="53" applyFont="1" applyFill="1" applyBorder="1" applyAlignment="1">
      <alignment vertical="center"/>
      <protection/>
    </xf>
    <xf numFmtId="1" fontId="6" fillId="0" borderId="19" xfId="53" applyNumberFormat="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2" fillId="0" borderId="0" xfId="53" applyFont="1" applyFill="1" applyAlignment="1">
      <alignment horizontal="left"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0" fillId="0" borderId="0" xfId="53" applyFont="1">
      <alignment/>
      <protection/>
    </xf>
    <xf numFmtId="1" fontId="0" fillId="0" borderId="0" xfId="53" applyNumberFormat="1" applyFont="1">
      <alignment/>
      <protection/>
    </xf>
    <xf numFmtId="0" fontId="6" fillId="0" borderId="13" xfId="0" applyFont="1" applyBorder="1" applyAlignment="1">
      <alignment horizontal="center" vertical="center"/>
    </xf>
    <xf numFmtId="0" fontId="5" fillId="33" borderId="19" xfId="53" applyFont="1" applyFill="1" applyBorder="1" applyAlignment="1">
      <alignment horizontal="right" vertical="center"/>
      <protection/>
    </xf>
    <xf numFmtId="0" fontId="5" fillId="0" borderId="21" xfId="53" applyFont="1" applyFill="1" applyBorder="1" applyAlignment="1">
      <alignment vertical="center"/>
      <protection/>
    </xf>
    <xf numFmtId="0" fontId="5" fillId="0" borderId="22" xfId="53" applyFont="1" applyFill="1" applyBorder="1" applyAlignment="1">
      <alignment vertical="center"/>
      <protection/>
    </xf>
    <xf numFmtId="0" fontId="5" fillId="0" borderId="17" xfId="53" applyFont="1" applyFill="1" applyBorder="1" applyAlignment="1">
      <alignment vertical="center"/>
      <protection/>
    </xf>
    <xf numFmtId="0" fontId="5" fillId="0" borderId="15" xfId="53" applyFont="1" applyFill="1" applyBorder="1" applyAlignment="1">
      <alignment vertical="center"/>
      <protection/>
    </xf>
    <xf numFmtId="0" fontId="5" fillId="33" borderId="11" xfId="53" applyFont="1" applyFill="1" applyBorder="1" applyAlignment="1">
      <alignment horizontal="right" vertical="center"/>
      <protection/>
    </xf>
    <xf numFmtId="1" fontId="6" fillId="0" borderId="21" xfId="53" applyNumberFormat="1" applyFont="1" applyFill="1" applyBorder="1" applyAlignment="1">
      <alignment horizontal="center" vertical="center"/>
      <protection/>
    </xf>
    <xf numFmtId="1" fontId="7" fillId="0" borderId="0" xfId="53" applyNumberFormat="1" applyFont="1" applyFill="1" applyAlignment="1">
      <alignment vertical="center"/>
      <protection/>
    </xf>
    <xf numFmtId="0" fontId="2" fillId="0" borderId="0" xfId="53" applyFont="1" applyBorder="1" applyAlignment="1">
      <alignment/>
      <protection/>
    </xf>
    <xf numFmtId="1" fontId="7" fillId="0" borderId="0" xfId="53" applyNumberFormat="1" applyFont="1" applyFill="1">
      <alignment/>
      <protection/>
    </xf>
    <xf numFmtId="1" fontId="14" fillId="0" borderId="0" xfId="53" applyNumberFormat="1" applyFont="1" applyFill="1" applyBorder="1" applyAlignment="1">
      <alignment horizontal="center"/>
      <protection/>
    </xf>
    <xf numFmtId="9" fontId="16" fillId="0" borderId="0" xfId="53" applyNumberFormat="1" applyFont="1" applyFill="1" applyBorder="1" applyAlignment="1">
      <alignment horizontal="center"/>
      <protection/>
    </xf>
    <xf numFmtId="1" fontId="16" fillId="0" borderId="0" xfId="53" applyNumberFormat="1" applyFont="1" applyFill="1" applyBorder="1" applyAlignment="1">
      <alignment horizontal="center"/>
      <protection/>
    </xf>
    <xf numFmtId="165" fontId="14" fillId="0" borderId="0" xfId="53" applyNumberFormat="1" applyFont="1" applyFill="1" applyBorder="1" applyAlignment="1">
      <alignment horizontal="center"/>
      <protection/>
    </xf>
    <xf numFmtId="0" fontId="17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Border="1" applyAlignment="1">
      <alignment vertical="center"/>
      <protection/>
    </xf>
    <xf numFmtId="1" fontId="14" fillId="0" borderId="0" xfId="53" applyNumberFormat="1" applyFont="1" applyFill="1" applyBorder="1" applyAlignment="1">
      <alignment horizontal="center" vertical="center"/>
      <protection/>
    </xf>
    <xf numFmtId="9" fontId="16" fillId="0" borderId="0" xfId="53" applyNumberFormat="1" applyFont="1" applyFill="1" applyBorder="1" applyAlignment="1">
      <alignment horizontal="center" vertical="center"/>
      <protection/>
    </xf>
    <xf numFmtId="1" fontId="16" fillId="0" borderId="0" xfId="53" applyNumberFormat="1" applyFont="1" applyFill="1" applyBorder="1" applyAlignment="1">
      <alignment horizontal="center" vertical="center"/>
      <protection/>
    </xf>
    <xf numFmtId="165" fontId="14" fillId="0" borderId="0" xfId="53" applyNumberFormat="1" applyFont="1" applyFill="1" applyBorder="1" applyAlignment="1">
      <alignment horizontal="center" vertical="center"/>
      <protection/>
    </xf>
    <xf numFmtId="1" fontId="0" fillId="0" borderId="0" xfId="53" applyNumberFormat="1" applyFont="1" applyAlignment="1">
      <alignment vertical="center"/>
      <protection/>
    </xf>
    <xf numFmtId="0" fontId="6" fillId="0" borderId="23" xfId="0" applyFont="1" applyBorder="1" applyAlignment="1">
      <alignment horizontal="center" vertical="center"/>
    </xf>
    <xf numFmtId="1" fontId="6" fillId="0" borderId="22" xfId="53" applyNumberFormat="1" applyFont="1" applyFill="1" applyBorder="1" applyAlignment="1">
      <alignment horizontal="center" vertical="center"/>
      <protection/>
    </xf>
    <xf numFmtId="0" fontId="6" fillId="0" borderId="17" xfId="53" applyFont="1" applyFill="1" applyBorder="1" applyAlignment="1">
      <alignment horizontal="center" vertical="center"/>
      <protection/>
    </xf>
    <xf numFmtId="1" fontId="6" fillId="0" borderId="24" xfId="53" applyNumberFormat="1" applyFont="1" applyFill="1" applyBorder="1" applyAlignment="1">
      <alignment horizontal="center" vertical="center"/>
      <protection/>
    </xf>
    <xf numFmtId="0" fontId="6" fillId="0" borderId="13" xfId="53" applyNumberFormat="1" applyFont="1" applyFill="1" applyBorder="1" applyAlignment="1">
      <alignment horizontal="center" vertical="center"/>
      <protection/>
    </xf>
    <xf numFmtId="0" fontId="5" fillId="33" borderId="17" xfId="53" applyFont="1" applyFill="1" applyBorder="1" applyAlignment="1">
      <alignment horizontal="right" vertical="center"/>
      <protection/>
    </xf>
    <xf numFmtId="0" fontId="12" fillId="33" borderId="17" xfId="53" applyFont="1" applyFill="1" applyBorder="1" applyAlignment="1">
      <alignment vertical="center"/>
      <protection/>
    </xf>
    <xf numFmtId="1" fontId="14" fillId="0" borderId="17" xfId="53" applyNumberFormat="1" applyFont="1" applyFill="1" applyBorder="1" applyAlignment="1">
      <alignment horizontal="left" vertical="center"/>
      <protection/>
    </xf>
    <xf numFmtId="0" fontId="6" fillId="0" borderId="13" xfId="53" applyFont="1" applyFill="1" applyBorder="1" applyAlignment="1">
      <alignment horizontal="center" vertical="center"/>
      <protection/>
    </xf>
    <xf numFmtId="1" fontId="10" fillId="33" borderId="14" xfId="53" applyNumberFormat="1" applyFont="1" applyFill="1" applyBorder="1" applyAlignment="1">
      <alignment horizontal="center" vertical="center"/>
      <protection/>
    </xf>
    <xf numFmtId="0" fontId="10" fillId="33" borderId="14" xfId="53" applyFont="1" applyFill="1" applyBorder="1" applyAlignment="1">
      <alignment horizontal="center" vertical="center"/>
      <protection/>
    </xf>
    <xf numFmtId="1" fontId="10" fillId="0" borderId="14" xfId="53" applyNumberFormat="1" applyFont="1" applyFill="1" applyBorder="1" applyAlignment="1">
      <alignment horizontal="center" vertical="center"/>
      <protection/>
    </xf>
    <xf numFmtId="1" fontId="13" fillId="0" borderId="14" xfId="53" applyNumberFormat="1" applyFont="1" applyFill="1" applyBorder="1" applyAlignment="1">
      <alignment horizontal="center" vertical="center"/>
      <protection/>
    </xf>
    <xf numFmtId="1" fontId="7" fillId="0" borderId="14" xfId="53" applyNumberFormat="1" applyFont="1" applyFill="1" applyBorder="1" applyAlignment="1">
      <alignment vertical="center"/>
      <protection/>
    </xf>
    <xf numFmtId="1" fontId="16" fillId="0" borderId="14" xfId="53" applyNumberFormat="1" applyFont="1" applyFill="1" applyBorder="1" applyAlignment="1">
      <alignment horizontal="center" vertical="center"/>
      <protection/>
    </xf>
    <xf numFmtId="1" fontId="5" fillId="0" borderId="14" xfId="53" applyNumberFormat="1" applyFont="1" applyBorder="1" applyAlignment="1">
      <alignment horizontal="center" vertical="center"/>
      <protection/>
    </xf>
    <xf numFmtId="165" fontId="10" fillId="0" borderId="14" xfId="53" applyNumberFormat="1" applyFont="1" applyFill="1" applyBorder="1" applyAlignment="1">
      <alignment horizontal="center" vertical="center"/>
      <protection/>
    </xf>
    <xf numFmtId="0" fontId="0" fillId="0" borderId="14" xfId="53" applyFont="1" applyFill="1" applyBorder="1" applyAlignment="1">
      <alignment horizontal="center" vertical="center"/>
      <protection/>
    </xf>
    <xf numFmtId="1" fontId="10" fillId="33" borderId="13" xfId="53" applyNumberFormat="1" applyFont="1" applyFill="1" applyBorder="1" applyAlignment="1">
      <alignment horizontal="center" vertical="center"/>
      <protection/>
    </xf>
    <xf numFmtId="0" fontId="10" fillId="33" borderId="13" xfId="53" applyFont="1" applyFill="1" applyBorder="1" applyAlignment="1">
      <alignment horizontal="center" vertical="center"/>
      <protection/>
    </xf>
    <xf numFmtId="0" fontId="6" fillId="0" borderId="17" xfId="0" applyFont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4" xfId="53" applyFont="1" applyFill="1" applyBorder="1" applyAlignment="1">
      <alignment horizontal="center" vertical="center"/>
      <protection/>
    </xf>
    <xf numFmtId="0" fontId="55" fillId="0" borderId="0" xfId="53" applyFont="1" applyFill="1">
      <alignment/>
      <protection/>
    </xf>
    <xf numFmtId="1" fontId="6" fillId="0" borderId="25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14" xfId="53" applyFont="1" applyFill="1" applyBorder="1" applyAlignment="1">
      <alignment horizontal="left" vertical="center"/>
      <protection/>
    </xf>
    <xf numFmtId="0" fontId="14" fillId="0" borderId="0" xfId="53" applyFont="1" applyAlignment="1">
      <alignment horizontal="center"/>
      <protection/>
    </xf>
    <xf numFmtId="1" fontId="14" fillId="0" borderId="0" xfId="53" applyNumberFormat="1" applyFont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left" vertical="center"/>
      <protection/>
    </xf>
    <xf numFmtId="0" fontId="5" fillId="0" borderId="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left" vertical="center"/>
      <protection/>
    </xf>
    <xf numFmtId="0" fontId="17" fillId="0" borderId="0" xfId="53" applyFont="1" applyBorder="1" applyAlignment="1">
      <alignment horizontal="center"/>
      <protection/>
    </xf>
    <xf numFmtId="0" fontId="14" fillId="0" borderId="0" xfId="53" applyFont="1" applyFill="1" applyAlignment="1">
      <alignment horizontal="center"/>
      <protection/>
    </xf>
    <xf numFmtId="0" fontId="14" fillId="0" borderId="0" xfId="53" applyFont="1" applyFill="1" applyAlignment="1">
      <alignment horizontal="center" vertical="center"/>
      <protection/>
    </xf>
    <xf numFmtId="0" fontId="17" fillId="0" borderId="0" xfId="53" applyFont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Normal="99" zoomScaleSheetLayoutView="100" zoomScalePageLayoutView="0" workbookViewId="0" topLeftCell="A29">
      <selection activeCell="H17" sqref="H17"/>
    </sheetView>
  </sheetViews>
  <sheetFormatPr defaultColWidth="13.00390625" defaultRowHeight="12.75"/>
  <cols>
    <col min="1" max="1" width="40.7109375" style="1" customWidth="1"/>
    <col min="2" max="2" width="6.28125" style="61" customWidth="1"/>
    <col min="3" max="9" width="6.28125" style="2" customWidth="1"/>
    <col min="10" max="10" width="6.28125" style="3" customWidth="1"/>
    <col min="11" max="16384" width="13.00390625" style="60" customWidth="1"/>
  </cols>
  <sheetData>
    <row r="1" spans="1:10" ht="12.75">
      <c r="A1" s="114" t="s">
        <v>13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48" customHeight="1">
      <c r="A2" s="115" t="s">
        <v>87</v>
      </c>
      <c r="B2" s="115"/>
      <c r="C2" s="115"/>
      <c r="D2" s="115"/>
      <c r="E2" s="115"/>
      <c r="F2" s="115"/>
      <c r="G2" s="115"/>
      <c r="H2" s="115"/>
      <c r="I2" s="115"/>
      <c r="J2" s="115"/>
    </row>
    <row r="3" ht="12.75">
      <c r="J3" s="6"/>
    </row>
    <row r="4" spans="1:10" s="7" customFormat="1" ht="84" customHeight="1">
      <c r="A4" s="24" t="s">
        <v>0</v>
      </c>
      <c r="B4" s="25" t="s">
        <v>1</v>
      </c>
      <c r="C4" s="26" t="s">
        <v>2</v>
      </c>
      <c r="D4" s="26" t="s">
        <v>3</v>
      </c>
      <c r="E4" s="27" t="s">
        <v>4</v>
      </c>
      <c r="F4" s="28" t="s">
        <v>5</v>
      </c>
      <c r="G4" s="28" t="s">
        <v>6</v>
      </c>
      <c r="H4" s="26" t="s">
        <v>7</v>
      </c>
      <c r="I4" s="27" t="s">
        <v>8</v>
      </c>
      <c r="J4" s="27" t="s">
        <v>9</v>
      </c>
    </row>
    <row r="5" spans="1:10" s="7" customFormat="1" ht="12.75" customHeight="1">
      <c r="A5" s="116" t="s">
        <v>14</v>
      </c>
      <c r="B5" s="117"/>
      <c r="C5" s="117"/>
      <c r="D5" s="117"/>
      <c r="E5" s="117"/>
      <c r="F5" s="117"/>
      <c r="G5" s="117"/>
      <c r="H5" s="117"/>
      <c r="I5" s="117"/>
      <c r="J5" s="118"/>
    </row>
    <row r="6" spans="1:10" s="109" customFormat="1" ht="12" customHeight="1">
      <c r="A6" s="44" t="s">
        <v>17</v>
      </c>
      <c r="B6" s="47">
        <v>1</v>
      </c>
      <c r="C6" s="8" t="s">
        <v>11</v>
      </c>
      <c r="D6" s="36">
        <f>SUM(E6:H6)</f>
        <v>15</v>
      </c>
      <c r="E6" s="56"/>
      <c r="F6" s="56"/>
      <c r="G6" s="56">
        <v>15</v>
      </c>
      <c r="H6" s="30"/>
      <c r="I6" s="33">
        <f aca="true" t="shared" si="0" ref="I6:I15">ROUNDUP(E6/15,0)</f>
        <v>0</v>
      </c>
      <c r="J6" s="9">
        <f aca="true" t="shared" si="1" ref="J6:J15">ROUNDUP((F6+G6+H6)/15,0)</f>
        <v>1</v>
      </c>
    </row>
    <row r="7" spans="1:10" s="109" customFormat="1" ht="12" customHeight="1">
      <c r="A7" s="44" t="s">
        <v>78</v>
      </c>
      <c r="B7" s="47">
        <v>1</v>
      </c>
      <c r="C7" s="8" t="s">
        <v>11</v>
      </c>
      <c r="D7" s="36">
        <f>SUM(E7:H7)</f>
        <v>15</v>
      </c>
      <c r="E7" s="56"/>
      <c r="F7" s="56">
        <v>15</v>
      </c>
      <c r="G7" s="56"/>
      <c r="H7" s="30"/>
      <c r="I7" s="33">
        <f>ROUNDUP(E7/15,0)</f>
        <v>0</v>
      </c>
      <c r="J7" s="9">
        <f>ROUNDUP((F7+G7+H7)/15,0)</f>
        <v>1</v>
      </c>
    </row>
    <row r="8" spans="1:10" s="109" customFormat="1" ht="12" customHeight="1">
      <c r="A8" s="44" t="s">
        <v>89</v>
      </c>
      <c r="B8" s="47">
        <v>2</v>
      </c>
      <c r="C8" s="8" t="s">
        <v>11</v>
      </c>
      <c r="D8" s="36">
        <f>SUM(E8:H8)</f>
        <v>30</v>
      </c>
      <c r="E8" s="56">
        <v>30</v>
      </c>
      <c r="F8" s="56"/>
      <c r="G8" s="56"/>
      <c r="H8" s="30"/>
      <c r="I8" s="33">
        <f>ROUNDUP(E8/15,0)</f>
        <v>2</v>
      </c>
      <c r="J8" s="9">
        <f>ROUNDUP((F8+G8+H8)/15,0)</f>
        <v>0</v>
      </c>
    </row>
    <row r="9" spans="1:10" s="12" customFormat="1" ht="12" customHeight="1">
      <c r="A9" s="44" t="s">
        <v>56</v>
      </c>
      <c r="B9" s="47">
        <v>4</v>
      </c>
      <c r="C9" s="8" t="s">
        <v>11</v>
      </c>
      <c r="D9" s="36">
        <f aca="true" t="shared" si="2" ref="D9:D14">SUM(E9:H9)</f>
        <v>45</v>
      </c>
      <c r="E9" s="56">
        <v>15</v>
      </c>
      <c r="F9" s="56">
        <v>10</v>
      </c>
      <c r="G9" s="56">
        <v>20</v>
      </c>
      <c r="H9" s="30"/>
      <c r="I9" s="33">
        <f t="shared" si="0"/>
        <v>1</v>
      </c>
      <c r="J9" s="9">
        <f t="shared" si="1"/>
        <v>2</v>
      </c>
    </row>
    <row r="10" spans="1:10" s="109" customFormat="1" ht="12" customHeight="1">
      <c r="A10" s="44" t="s">
        <v>24</v>
      </c>
      <c r="B10" s="50">
        <v>3</v>
      </c>
      <c r="C10" s="8" t="s">
        <v>10</v>
      </c>
      <c r="D10" s="36">
        <f t="shared" si="2"/>
        <v>30</v>
      </c>
      <c r="E10" s="55">
        <v>15</v>
      </c>
      <c r="F10" s="55">
        <v>5</v>
      </c>
      <c r="G10" s="55">
        <v>10</v>
      </c>
      <c r="H10" s="42"/>
      <c r="I10" s="9">
        <f t="shared" si="0"/>
        <v>1</v>
      </c>
      <c r="J10" s="9">
        <f t="shared" si="1"/>
        <v>1</v>
      </c>
    </row>
    <row r="11" spans="1:10" s="12" customFormat="1" ht="12" customHeight="1">
      <c r="A11" s="44" t="s">
        <v>57</v>
      </c>
      <c r="B11" s="58">
        <v>4</v>
      </c>
      <c r="C11" s="8" t="s">
        <v>11</v>
      </c>
      <c r="D11" s="36">
        <f t="shared" si="2"/>
        <v>30</v>
      </c>
      <c r="E11" s="45">
        <v>15</v>
      </c>
      <c r="F11" s="62">
        <v>5</v>
      </c>
      <c r="G11" s="62">
        <v>10</v>
      </c>
      <c r="H11" s="9"/>
      <c r="I11" s="9">
        <f t="shared" si="0"/>
        <v>1</v>
      </c>
      <c r="J11" s="9">
        <f t="shared" si="1"/>
        <v>1</v>
      </c>
    </row>
    <row r="12" spans="1:10" s="12" customFormat="1" ht="12" customHeight="1">
      <c r="A12" s="44" t="s">
        <v>58</v>
      </c>
      <c r="B12" s="58">
        <v>4</v>
      </c>
      <c r="C12" s="8" t="s">
        <v>10</v>
      </c>
      <c r="D12" s="36">
        <f t="shared" si="2"/>
        <v>45</v>
      </c>
      <c r="E12" s="45">
        <v>15</v>
      </c>
      <c r="F12" s="62">
        <v>10</v>
      </c>
      <c r="G12" s="62">
        <v>20</v>
      </c>
      <c r="H12" s="9"/>
      <c r="I12" s="9">
        <f t="shared" si="0"/>
        <v>1</v>
      </c>
      <c r="J12" s="9">
        <f t="shared" si="1"/>
        <v>2</v>
      </c>
    </row>
    <row r="13" spans="1:10" s="12" customFormat="1" ht="12" customHeight="1">
      <c r="A13" s="44" t="s">
        <v>23</v>
      </c>
      <c r="B13" s="50">
        <v>4</v>
      </c>
      <c r="C13" s="8" t="s">
        <v>11</v>
      </c>
      <c r="D13" s="36">
        <f t="shared" si="2"/>
        <v>45</v>
      </c>
      <c r="E13" s="45">
        <v>15</v>
      </c>
      <c r="F13" s="62">
        <v>10</v>
      </c>
      <c r="G13" s="62">
        <v>20</v>
      </c>
      <c r="H13" s="9"/>
      <c r="I13" s="9">
        <f t="shared" si="0"/>
        <v>1</v>
      </c>
      <c r="J13" s="9">
        <f t="shared" si="1"/>
        <v>2</v>
      </c>
    </row>
    <row r="14" spans="1:10" s="109" customFormat="1" ht="12" customHeight="1">
      <c r="A14" s="49" t="s">
        <v>46</v>
      </c>
      <c r="B14" s="50">
        <v>3</v>
      </c>
      <c r="C14" s="8" t="s">
        <v>10</v>
      </c>
      <c r="D14" s="36">
        <f t="shared" si="2"/>
        <v>30</v>
      </c>
      <c r="E14" s="45">
        <v>15</v>
      </c>
      <c r="F14" s="111">
        <v>5</v>
      </c>
      <c r="G14" s="111">
        <v>10</v>
      </c>
      <c r="H14" s="9"/>
      <c r="I14" s="9">
        <f t="shared" si="0"/>
        <v>1</v>
      </c>
      <c r="J14" s="9">
        <f t="shared" si="1"/>
        <v>1</v>
      </c>
    </row>
    <row r="15" spans="1:10" s="12" customFormat="1" ht="12" customHeight="1">
      <c r="A15" s="44" t="s">
        <v>25</v>
      </c>
      <c r="B15" s="59">
        <v>2</v>
      </c>
      <c r="C15" s="8" t="s">
        <v>11</v>
      </c>
      <c r="D15" s="9">
        <f>SUM(E15:H15)</f>
        <v>30</v>
      </c>
      <c r="E15" s="9">
        <v>15</v>
      </c>
      <c r="F15" s="9">
        <v>5</v>
      </c>
      <c r="G15" s="16">
        <v>10</v>
      </c>
      <c r="H15" s="9"/>
      <c r="I15" s="9">
        <f t="shared" si="0"/>
        <v>1</v>
      </c>
      <c r="J15" s="9">
        <f t="shared" si="1"/>
        <v>1</v>
      </c>
    </row>
    <row r="16" spans="1:10" s="12" customFormat="1" ht="12" customHeight="1">
      <c r="A16" s="44" t="s">
        <v>26</v>
      </c>
      <c r="B16" s="59">
        <v>2</v>
      </c>
      <c r="C16" s="8" t="s">
        <v>11</v>
      </c>
      <c r="D16" s="9">
        <f>SUM(E16:H16)</f>
        <v>30</v>
      </c>
      <c r="E16" s="9">
        <v>15</v>
      </c>
      <c r="F16" s="9">
        <v>5</v>
      </c>
      <c r="G16" s="16">
        <v>5</v>
      </c>
      <c r="H16" s="9">
        <v>5</v>
      </c>
      <c r="I16" s="9">
        <f>ROUNDUP(E16/15,0)</f>
        <v>1</v>
      </c>
      <c r="J16" s="9">
        <f>ROUNDUP((F16+G16+H16)/15,0)</f>
        <v>1</v>
      </c>
    </row>
    <row r="17" spans="1:10" s="12" customFormat="1" ht="12" customHeight="1">
      <c r="A17" s="63" t="s">
        <v>12</v>
      </c>
      <c r="B17" s="37">
        <f>SUM(B6:B16)</f>
        <v>30</v>
      </c>
      <c r="C17" s="38">
        <f>COUNTIF(C6:C16,"e")</f>
        <v>3</v>
      </c>
      <c r="D17" s="22">
        <f aca="true" t="shared" si="3" ref="D17:J17">SUM(D6:D16)</f>
        <v>345</v>
      </c>
      <c r="E17" s="22">
        <f t="shared" si="3"/>
        <v>150</v>
      </c>
      <c r="F17" s="22">
        <f t="shared" si="3"/>
        <v>70</v>
      </c>
      <c r="G17" s="22">
        <f t="shared" si="3"/>
        <v>120</v>
      </c>
      <c r="H17" s="22">
        <f t="shared" si="3"/>
        <v>5</v>
      </c>
      <c r="I17" s="22">
        <f t="shared" si="3"/>
        <v>10</v>
      </c>
      <c r="J17" s="22">
        <f t="shared" si="3"/>
        <v>13</v>
      </c>
    </row>
    <row r="18" spans="1:10" s="12" customFormat="1" ht="12" customHeight="1">
      <c r="A18" s="64" t="s">
        <v>15</v>
      </c>
      <c r="B18" s="39"/>
      <c r="C18" s="39"/>
      <c r="D18" s="39"/>
      <c r="E18" s="39"/>
      <c r="F18" s="39"/>
      <c r="G18" s="39"/>
      <c r="H18" s="39"/>
      <c r="I18" s="39"/>
      <c r="J18" s="65"/>
    </row>
    <row r="19" spans="1:10" s="109" customFormat="1" ht="12" customHeight="1">
      <c r="A19" s="44" t="s">
        <v>18</v>
      </c>
      <c r="B19" s="50">
        <v>1</v>
      </c>
      <c r="C19" s="8" t="s">
        <v>10</v>
      </c>
      <c r="D19" s="36">
        <f>SUM(E19:H19)</f>
        <v>15</v>
      </c>
      <c r="E19" s="56"/>
      <c r="F19" s="56"/>
      <c r="G19" s="56">
        <v>15</v>
      </c>
      <c r="H19" s="33"/>
      <c r="I19" s="9">
        <f>ROUNDUP(E19/15,0)</f>
        <v>0</v>
      </c>
      <c r="J19" s="9">
        <f>ROUNDUP((F19+G19+H19)/15,0)</f>
        <v>1</v>
      </c>
    </row>
    <row r="20" spans="1:10" s="12" customFormat="1" ht="12" customHeight="1">
      <c r="A20" s="48" t="s">
        <v>62</v>
      </c>
      <c r="B20" s="50">
        <v>2</v>
      </c>
      <c r="C20" s="8" t="s">
        <v>11</v>
      </c>
      <c r="D20" s="36">
        <f>SUM(E20:H20)</f>
        <v>30</v>
      </c>
      <c r="E20" s="45">
        <v>15</v>
      </c>
      <c r="F20" s="45">
        <v>5</v>
      </c>
      <c r="G20" s="45">
        <v>10</v>
      </c>
      <c r="H20" s="9"/>
      <c r="I20" s="9">
        <f>ROUNDUP(E20/15,0)</f>
        <v>1</v>
      </c>
      <c r="J20" s="9">
        <f>ROUNDUP((F20+G20+H20)/15,0)</f>
        <v>1</v>
      </c>
    </row>
    <row r="21" spans="1:10" s="109" customFormat="1" ht="12" customHeight="1">
      <c r="A21" s="44" t="s">
        <v>90</v>
      </c>
      <c r="B21" s="47">
        <v>2</v>
      </c>
      <c r="C21" s="8" t="s">
        <v>11</v>
      </c>
      <c r="D21" s="36">
        <f>SUM(E21:H21)</f>
        <v>30</v>
      </c>
      <c r="E21" s="45">
        <v>30</v>
      </c>
      <c r="F21" s="45"/>
      <c r="G21" s="45"/>
      <c r="H21" s="9"/>
      <c r="I21" s="9">
        <f>ROUNDUP(E21/15,0)</f>
        <v>2</v>
      </c>
      <c r="J21" s="9">
        <f>ROUNDUP((F21+G21+H21)/15,0)</f>
        <v>0</v>
      </c>
    </row>
    <row r="22" spans="1:10" s="109" customFormat="1" ht="12" customHeight="1">
      <c r="A22" s="48" t="s">
        <v>79</v>
      </c>
      <c r="B22" s="59">
        <v>1</v>
      </c>
      <c r="C22" s="8" t="s">
        <v>11</v>
      </c>
      <c r="D22" s="36">
        <f>SUM(E22:H22)</f>
        <v>15</v>
      </c>
      <c r="E22" s="45">
        <v>15</v>
      </c>
      <c r="F22" s="45"/>
      <c r="G22" s="45"/>
      <c r="H22" s="9"/>
      <c r="I22" s="9">
        <f>ROUNDUP(E22/15,0)</f>
        <v>1</v>
      </c>
      <c r="J22" s="9">
        <f>ROUNDUP((F22+G22+H22)/15,0)</f>
        <v>0</v>
      </c>
    </row>
    <row r="23" spans="1:10" s="12" customFormat="1" ht="12" customHeight="1">
      <c r="A23" s="48" t="s">
        <v>59</v>
      </c>
      <c r="B23" s="59">
        <v>4</v>
      </c>
      <c r="C23" s="8" t="s">
        <v>10</v>
      </c>
      <c r="D23" s="9">
        <f aca="true" t="shared" si="4" ref="D23:D29">SUM(E23:H23)</f>
        <v>45</v>
      </c>
      <c r="E23" s="29">
        <v>15</v>
      </c>
      <c r="F23" s="29">
        <v>10</v>
      </c>
      <c r="G23" s="89">
        <v>20</v>
      </c>
      <c r="H23" s="9"/>
      <c r="I23" s="9">
        <f aca="true" t="shared" si="5" ref="I23:I29">ROUNDUP(E23/15,0)</f>
        <v>1</v>
      </c>
      <c r="J23" s="9">
        <f aca="true" t="shared" si="6" ref="J23:J29">ROUNDUP((F23+G23+H23)/15,0)</f>
        <v>2</v>
      </c>
    </row>
    <row r="24" spans="1:10" s="12" customFormat="1" ht="12" customHeight="1">
      <c r="A24" s="49" t="s">
        <v>44</v>
      </c>
      <c r="B24" s="59">
        <v>4</v>
      </c>
      <c r="C24" s="8" t="s">
        <v>11</v>
      </c>
      <c r="D24" s="9">
        <f>SUM(E24:H24)</f>
        <v>45</v>
      </c>
      <c r="E24" s="30">
        <v>15</v>
      </c>
      <c r="F24" s="30">
        <v>10</v>
      </c>
      <c r="G24" s="34">
        <v>20</v>
      </c>
      <c r="H24" s="33"/>
      <c r="I24" s="9">
        <f>ROUNDUP(E24/15,0)</f>
        <v>1</v>
      </c>
      <c r="J24" s="9">
        <f>ROUNDUP((F24+G24+H24)/15,0)</f>
        <v>2</v>
      </c>
    </row>
    <row r="25" spans="1:10" s="109" customFormat="1" ht="12" customHeight="1">
      <c r="A25" s="44" t="s">
        <v>43</v>
      </c>
      <c r="B25" s="50">
        <v>4</v>
      </c>
      <c r="C25" s="8" t="s">
        <v>11</v>
      </c>
      <c r="D25" s="9">
        <f t="shared" si="4"/>
        <v>30</v>
      </c>
      <c r="E25" s="56">
        <v>15</v>
      </c>
      <c r="F25" s="56">
        <v>5</v>
      </c>
      <c r="G25" s="56">
        <v>10</v>
      </c>
      <c r="H25" s="33"/>
      <c r="I25" s="9">
        <f t="shared" si="5"/>
        <v>1</v>
      </c>
      <c r="J25" s="9">
        <f t="shared" si="6"/>
        <v>1</v>
      </c>
    </row>
    <row r="26" spans="1:10" s="12" customFormat="1" ht="12" customHeight="1">
      <c r="A26" s="44" t="s">
        <v>61</v>
      </c>
      <c r="B26" s="50">
        <v>4</v>
      </c>
      <c r="C26" s="8" t="s">
        <v>11</v>
      </c>
      <c r="D26" s="9">
        <f t="shared" si="4"/>
        <v>45</v>
      </c>
      <c r="E26" s="56">
        <v>15</v>
      </c>
      <c r="F26" s="56">
        <v>10</v>
      </c>
      <c r="G26" s="56">
        <v>20</v>
      </c>
      <c r="H26" s="33"/>
      <c r="I26" s="9">
        <f t="shared" si="5"/>
        <v>1</v>
      </c>
      <c r="J26" s="9">
        <f t="shared" si="6"/>
        <v>2</v>
      </c>
    </row>
    <row r="27" spans="1:10" s="12" customFormat="1" ht="12" customHeight="1">
      <c r="A27" s="49" t="s">
        <v>34</v>
      </c>
      <c r="B27" s="50">
        <v>4</v>
      </c>
      <c r="C27" s="8" t="s">
        <v>11</v>
      </c>
      <c r="D27" s="9">
        <f t="shared" si="4"/>
        <v>45</v>
      </c>
      <c r="E27" s="57">
        <v>15</v>
      </c>
      <c r="F27" s="57">
        <v>10</v>
      </c>
      <c r="G27" s="57">
        <v>20</v>
      </c>
      <c r="H27" s="9"/>
      <c r="I27" s="9">
        <f t="shared" si="5"/>
        <v>1</v>
      </c>
      <c r="J27" s="9">
        <f t="shared" si="6"/>
        <v>2</v>
      </c>
    </row>
    <row r="28" spans="1:10" s="12" customFormat="1" ht="12" customHeight="1">
      <c r="A28" s="49" t="s">
        <v>29</v>
      </c>
      <c r="B28" s="50">
        <v>3</v>
      </c>
      <c r="C28" s="8" t="s">
        <v>11</v>
      </c>
      <c r="D28" s="9">
        <f>SUM(E28:H28)</f>
        <v>30</v>
      </c>
      <c r="E28" s="56">
        <v>15</v>
      </c>
      <c r="F28" s="56">
        <v>5</v>
      </c>
      <c r="G28" s="56">
        <v>10</v>
      </c>
      <c r="H28" s="33"/>
      <c r="I28" s="9">
        <f>ROUNDUP(E28/15,0)</f>
        <v>1</v>
      </c>
      <c r="J28" s="9">
        <f>ROUNDUP((F28+G28+H28)/15,0)</f>
        <v>1</v>
      </c>
    </row>
    <row r="29" spans="1:10" s="109" customFormat="1" ht="12" customHeight="1">
      <c r="A29" s="44" t="s">
        <v>20</v>
      </c>
      <c r="B29" s="47">
        <v>1</v>
      </c>
      <c r="C29" s="8" t="s">
        <v>11</v>
      </c>
      <c r="D29" s="9">
        <f t="shared" si="4"/>
        <v>15</v>
      </c>
      <c r="E29" s="9"/>
      <c r="F29" s="9"/>
      <c r="G29" s="16">
        <v>15</v>
      </c>
      <c r="H29" s="9"/>
      <c r="I29" s="9">
        <f t="shared" si="5"/>
        <v>0</v>
      </c>
      <c r="J29" s="9">
        <f t="shared" si="6"/>
        <v>1</v>
      </c>
    </row>
    <row r="30" spans="1:10" s="12" customFormat="1" ht="12" customHeight="1">
      <c r="A30" s="63" t="s">
        <v>12</v>
      </c>
      <c r="B30" s="22">
        <f>SUM(B19:B29)</f>
        <v>30</v>
      </c>
      <c r="C30" s="38">
        <f>COUNTIF(C19:C29,"e")</f>
        <v>2</v>
      </c>
      <c r="D30" s="22">
        <f aca="true" t="shared" si="7" ref="D30:J30">SUM(D19:D29)</f>
        <v>345</v>
      </c>
      <c r="E30" s="22">
        <f t="shared" si="7"/>
        <v>150</v>
      </c>
      <c r="F30" s="22">
        <f t="shared" si="7"/>
        <v>55</v>
      </c>
      <c r="G30" s="22">
        <f t="shared" si="7"/>
        <v>140</v>
      </c>
      <c r="H30" s="22">
        <f t="shared" si="7"/>
        <v>0</v>
      </c>
      <c r="I30" s="22">
        <f t="shared" si="7"/>
        <v>10</v>
      </c>
      <c r="J30" s="22">
        <f t="shared" si="7"/>
        <v>13</v>
      </c>
    </row>
    <row r="31" spans="1:10" s="12" customFormat="1" ht="12" customHeight="1">
      <c r="A31" s="66" t="s">
        <v>16</v>
      </c>
      <c r="B31" s="35"/>
      <c r="C31" s="35"/>
      <c r="D31" s="35"/>
      <c r="E31" s="35"/>
      <c r="F31" s="35"/>
      <c r="G31" s="35"/>
      <c r="H31" s="35"/>
      <c r="I31" s="35"/>
      <c r="J31" s="67"/>
    </row>
    <row r="32" spans="1:10" s="12" customFormat="1" ht="12" customHeight="1">
      <c r="A32" s="48" t="s">
        <v>63</v>
      </c>
      <c r="B32" s="46">
        <v>2</v>
      </c>
      <c r="C32" s="8" t="s">
        <v>11</v>
      </c>
      <c r="D32" s="9">
        <f aca="true" t="shared" si="8" ref="D32:D38">SUM(E32:H32)</f>
        <v>30</v>
      </c>
      <c r="E32" s="9">
        <v>15</v>
      </c>
      <c r="F32" s="9">
        <v>5</v>
      </c>
      <c r="G32" s="16">
        <v>10</v>
      </c>
      <c r="H32" s="9"/>
      <c r="I32" s="9">
        <f aca="true" t="shared" si="9" ref="I32:I38">ROUNDUP(E32/15,0)</f>
        <v>1</v>
      </c>
      <c r="J32" s="9">
        <f aca="true" t="shared" si="10" ref="J32:J38">ROUNDUP((F32+G32+H32)/15,0)</f>
        <v>1</v>
      </c>
    </row>
    <row r="33" spans="1:10" s="109" customFormat="1" ht="12" customHeight="1">
      <c r="A33" s="112" t="s">
        <v>80</v>
      </c>
      <c r="B33" s="110">
        <v>1</v>
      </c>
      <c r="C33" s="8" t="s">
        <v>11</v>
      </c>
      <c r="D33" s="9">
        <f>SUM(E33:H33)</f>
        <v>15</v>
      </c>
      <c r="E33" s="9">
        <v>15</v>
      </c>
      <c r="F33" s="9"/>
      <c r="G33" s="16"/>
      <c r="H33" s="9"/>
      <c r="I33" s="9">
        <f>ROUNDUP(E33/15,0)</f>
        <v>1</v>
      </c>
      <c r="J33" s="9">
        <f>ROUNDUP((F33+G33+H33)/15,0)</f>
        <v>0</v>
      </c>
    </row>
    <row r="34" spans="1:10" s="12" customFormat="1" ht="12" customHeight="1">
      <c r="A34" s="49" t="s">
        <v>31</v>
      </c>
      <c r="B34" s="47">
        <v>4</v>
      </c>
      <c r="C34" s="8" t="s">
        <v>10</v>
      </c>
      <c r="D34" s="9">
        <f t="shared" si="8"/>
        <v>45</v>
      </c>
      <c r="E34" s="9">
        <v>15</v>
      </c>
      <c r="F34" s="9">
        <v>10</v>
      </c>
      <c r="G34" s="16">
        <v>20</v>
      </c>
      <c r="H34" s="9"/>
      <c r="I34" s="9">
        <f t="shared" si="9"/>
        <v>1</v>
      </c>
      <c r="J34" s="9">
        <f t="shared" si="10"/>
        <v>2</v>
      </c>
    </row>
    <row r="35" spans="1:10" s="12" customFormat="1" ht="12" customHeight="1">
      <c r="A35" s="44" t="s">
        <v>27</v>
      </c>
      <c r="B35" s="47">
        <v>3</v>
      </c>
      <c r="C35" s="8" t="s">
        <v>10</v>
      </c>
      <c r="D35" s="9">
        <f t="shared" si="8"/>
        <v>45</v>
      </c>
      <c r="E35" s="9">
        <v>15</v>
      </c>
      <c r="F35" s="9">
        <v>10</v>
      </c>
      <c r="G35" s="16">
        <v>20</v>
      </c>
      <c r="H35" s="9"/>
      <c r="I35" s="9">
        <f t="shared" si="9"/>
        <v>1</v>
      </c>
      <c r="J35" s="9">
        <f t="shared" si="10"/>
        <v>2</v>
      </c>
    </row>
    <row r="36" spans="1:10" s="12" customFormat="1" ht="12" customHeight="1">
      <c r="A36" s="49" t="s">
        <v>30</v>
      </c>
      <c r="B36" s="46">
        <v>3</v>
      </c>
      <c r="C36" s="8" t="s">
        <v>11</v>
      </c>
      <c r="D36" s="9">
        <f t="shared" si="8"/>
        <v>45</v>
      </c>
      <c r="E36" s="30">
        <v>15</v>
      </c>
      <c r="F36" s="30">
        <v>10</v>
      </c>
      <c r="G36" s="34">
        <v>20</v>
      </c>
      <c r="H36" s="33"/>
      <c r="I36" s="9">
        <f t="shared" si="9"/>
        <v>1</v>
      </c>
      <c r="J36" s="9">
        <f t="shared" si="10"/>
        <v>2</v>
      </c>
    </row>
    <row r="37" spans="1:10" s="12" customFormat="1" ht="12" customHeight="1">
      <c r="A37" s="44" t="s">
        <v>19</v>
      </c>
      <c r="B37" s="47">
        <v>2</v>
      </c>
      <c r="C37" s="8" t="s">
        <v>11</v>
      </c>
      <c r="D37" s="9">
        <f t="shared" si="8"/>
        <v>30</v>
      </c>
      <c r="E37" s="9"/>
      <c r="F37" s="9"/>
      <c r="G37" s="16">
        <v>30</v>
      </c>
      <c r="H37" s="9"/>
      <c r="I37" s="9">
        <f t="shared" si="9"/>
        <v>0</v>
      </c>
      <c r="J37" s="9">
        <f t="shared" si="10"/>
        <v>2</v>
      </c>
    </row>
    <row r="38" spans="1:10" s="12" customFormat="1" ht="12" customHeight="1">
      <c r="A38" s="44" t="s">
        <v>28</v>
      </c>
      <c r="B38" s="51">
        <v>15</v>
      </c>
      <c r="C38" s="93" t="s">
        <v>10</v>
      </c>
      <c r="D38" s="29">
        <f t="shared" si="8"/>
        <v>0</v>
      </c>
      <c r="E38" s="29"/>
      <c r="F38" s="29"/>
      <c r="G38" s="29"/>
      <c r="H38" s="69"/>
      <c r="I38" s="29">
        <f t="shared" si="9"/>
        <v>0</v>
      </c>
      <c r="J38" s="29">
        <f t="shared" si="10"/>
        <v>0</v>
      </c>
    </row>
    <row r="39" spans="1:10" s="12" customFormat="1" ht="12" customHeight="1">
      <c r="A39" s="90" t="s">
        <v>12</v>
      </c>
      <c r="B39" s="94">
        <f>SUM(B32:B38)</f>
        <v>30</v>
      </c>
      <c r="C39" s="95">
        <f>COUNTIF(C32:C38,"e")</f>
        <v>3</v>
      </c>
      <c r="D39" s="94">
        <f>SUM(D32:D38)</f>
        <v>210</v>
      </c>
      <c r="E39" s="94">
        <f>SUM(E32:E38)</f>
        <v>75</v>
      </c>
      <c r="F39" s="94">
        <f>SUM(F32:F38)</f>
        <v>35</v>
      </c>
      <c r="G39" s="94">
        <f>SUM(G32:G38)</f>
        <v>100</v>
      </c>
      <c r="H39" s="94"/>
      <c r="I39" s="94">
        <f>SUM(I32:I38)</f>
        <v>5</v>
      </c>
      <c r="J39" s="94">
        <f>SUM(J32:J38)</f>
        <v>9</v>
      </c>
    </row>
    <row r="40" spans="1:10" s="12" customFormat="1" ht="12" customHeight="1">
      <c r="A40" s="91" t="s">
        <v>21</v>
      </c>
      <c r="B40" s="96">
        <f aca="true" t="shared" si="11" ref="B40:G40">B17+B30+B39</f>
        <v>90</v>
      </c>
      <c r="C40" s="96">
        <f t="shared" si="11"/>
        <v>8</v>
      </c>
      <c r="D40" s="94">
        <f t="shared" si="11"/>
        <v>900</v>
      </c>
      <c r="E40" s="94">
        <f t="shared" si="11"/>
        <v>375</v>
      </c>
      <c r="F40" s="94">
        <f t="shared" si="11"/>
        <v>160</v>
      </c>
      <c r="G40" s="94">
        <f t="shared" si="11"/>
        <v>360</v>
      </c>
      <c r="H40" s="94">
        <f>H39+H30+H17</f>
        <v>5</v>
      </c>
      <c r="I40" s="97"/>
      <c r="J40" s="97"/>
    </row>
    <row r="41" spans="1:10" s="18" customFormat="1" ht="13.5">
      <c r="A41" s="92" t="s">
        <v>22</v>
      </c>
      <c r="B41" s="98"/>
      <c r="C41" s="99"/>
      <c r="D41" s="100"/>
      <c r="E41" s="101">
        <f>(E40/D40)*100</f>
        <v>41.66666666666667</v>
      </c>
      <c r="F41" s="101">
        <f>(F40/D40)*100</f>
        <v>17.77777777777778</v>
      </c>
      <c r="G41" s="101">
        <f>(G40/D40)*100</f>
        <v>40</v>
      </c>
      <c r="H41" s="101">
        <f>(H40/D40)*100</f>
        <v>0.5555555555555556</v>
      </c>
      <c r="I41" s="102"/>
      <c r="J41" s="102"/>
    </row>
    <row r="42" spans="1:10" ht="13.5">
      <c r="A42" s="71"/>
      <c r="B42" s="72"/>
      <c r="C42" s="73"/>
      <c r="D42" s="73"/>
      <c r="E42" s="73"/>
      <c r="F42" s="74"/>
      <c r="G42" s="75"/>
      <c r="H42" s="76"/>
      <c r="I42" s="119"/>
      <c r="J42" s="119"/>
    </row>
    <row r="43" spans="1:10" ht="13.5">
      <c r="A43" s="78"/>
      <c r="B43" s="72"/>
      <c r="C43" s="73"/>
      <c r="D43" s="73"/>
      <c r="E43" s="73"/>
      <c r="F43" s="74"/>
      <c r="G43" s="75"/>
      <c r="H43" s="76"/>
      <c r="I43" s="77"/>
      <c r="J43" s="77"/>
    </row>
    <row r="44" spans="1:10" ht="12.75">
      <c r="A44" s="120" t="s">
        <v>13</v>
      </c>
      <c r="B44" s="120"/>
      <c r="C44" s="120"/>
      <c r="D44" s="120"/>
      <c r="E44" s="120"/>
      <c r="F44" s="120"/>
      <c r="G44" s="120"/>
      <c r="H44" s="120"/>
      <c r="I44" s="120"/>
      <c r="J44" s="120"/>
    </row>
    <row r="45" spans="1:10" ht="45.75" customHeight="1">
      <c r="A45" s="115" t="s">
        <v>91</v>
      </c>
      <c r="B45" s="115"/>
      <c r="C45" s="115"/>
      <c r="D45" s="115"/>
      <c r="E45" s="115"/>
      <c r="F45" s="115"/>
      <c r="G45" s="115"/>
      <c r="H45" s="115"/>
      <c r="I45" s="115"/>
      <c r="J45" s="115"/>
    </row>
    <row r="46" spans="1:10" ht="12.75">
      <c r="A46" s="40"/>
      <c r="J46" s="6"/>
    </row>
    <row r="47" spans="1:10" ht="87.75">
      <c r="A47" s="41" t="s">
        <v>0</v>
      </c>
      <c r="B47" s="25" t="s">
        <v>1</v>
      </c>
      <c r="C47" s="26" t="s">
        <v>2</v>
      </c>
      <c r="D47" s="26" t="s">
        <v>3</v>
      </c>
      <c r="E47" s="27" t="s">
        <v>4</v>
      </c>
      <c r="F47" s="28" t="s">
        <v>5</v>
      </c>
      <c r="G47" s="28" t="s">
        <v>6</v>
      </c>
      <c r="H47" s="26" t="s">
        <v>7</v>
      </c>
      <c r="I47" s="27" t="s">
        <v>8</v>
      </c>
      <c r="J47" s="27" t="s">
        <v>9</v>
      </c>
    </row>
    <row r="48" spans="1:10" ht="12.75">
      <c r="A48" s="113" t="s">
        <v>74</v>
      </c>
      <c r="B48" s="113"/>
      <c r="C48" s="113"/>
      <c r="D48" s="113"/>
      <c r="E48" s="113"/>
      <c r="F48" s="113"/>
      <c r="G48" s="113"/>
      <c r="H48" s="113"/>
      <c r="I48" s="113"/>
      <c r="J48" s="113"/>
    </row>
    <row r="49" spans="1:10" ht="12.75">
      <c r="A49" s="43" t="s">
        <v>49</v>
      </c>
      <c r="B49" s="31">
        <v>2</v>
      </c>
      <c r="C49" s="8" t="s">
        <v>11</v>
      </c>
      <c r="D49" s="9">
        <f>SUM(E49:H49)</f>
        <v>30</v>
      </c>
      <c r="E49" s="9">
        <v>15</v>
      </c>
      <c r="F49" s="9">
        <v>5</v>
      </c>
      <c r="G49" s="16">
        <v>10</v>
      </c>
      <c r="H49" s="9"/>
      <c r="I49" s="9">
        <f>ROUNDUP(E49/15,0)</f>
        <v>1</v>
      </c>
      <c r="J49" s="9">
        <f>ROUNDUP((F49+G49+H49)/15,0)</f>
        <v>1</v>
      </c>
    </row>
    <row r="50" spans="1:10" ht="12.75">
      <c r="A50" s="43" t="s">
        <v>83</v>
      </c>
      <c r="B50" s="31">
        <v>2</v>
      </c>
      <c r="C50" s="8" t="s">
        <v>11</v>
      </c>
      <c r="D50" s="9">
        <f>SUM(E50:H50)</f>
        <v>30</v>
      </c>
      <c r="E50" s="9">
        <v>15</v>
      </c>
      <c r="F50" s="9">
        <v>5</v>
      </c>
      <c r="G50" s="16">
        <v>10</v>
      </c>
      <c r="H50" s="9"/>
      <c r="I50" s="9">
        <f>ROUNDUP(E50/15,0)</f>
        <v>1</v>
      </c>
      <c r="J50" s="9">
        <f>ROUNDUP((F50+G50+H50)/15,0)</f>
        <v>1</v>
      </c>
    </row>
    <row r="51" spans="1:10" ht="12.75">
      <c r="A51" s="113" t="s">
        <v>75</v>
      </c>
      <c r="B51" s="113"/>
      <c r="C51" s="113"/>
      <c r="D51" s="113"/>
      <c r="E51" s="113"/>
      <c r="F51" s="113"/>
      <c r="G51" s="113"/>
      <c r="H51" s="113"/>
      <c r="I51" s="113"/>
      <c r="J51" s="113"/>
    </row>
    <row r="52" spans="1:10" ht="12.75">
      <c r="A52" s="43" t="s">
        <v>50</v>
      </c>
      <c r="B52" s="31">
        <v>2</v>
      </c>
      <c r="C52" s="8" t="s">
        <v>11</v>
      </c>
      <c r="D52" s="9">
        <f>SUM(E52:H52)</f>
        <v>30</v>
      </c>
      <c r="E52" s="9">
        <v>15</v>
      </c>
      <c r="F52" s="9">
        <v>5</v>
      </c>
      <c r="G52" s="16">
        <v>10</v>
      </c>
      <c r="H52" s="9"/>
      <c r="I52" s="9">
        <f>ROUNDUP(E52/15,0)</f>
        <v>1</v>
      </c>
      <c r="J52" s="9">
        <f>ROUNDUP((F52+G52+H52)/15,0)</f>
        <v>1</v>
      </c>
    </row>
    <row r="53" spans="1:10" ht="12.75">
      <c r="A53" s="43" t="s">
        <v>52</v>
      </c>
      <c r="B53" s="31">
        <v>2</v>
      </c>
      <c r="C53" s="8" t="s">
        <v>11</v>
      </c>
      <c r="D53" s="9">
        <f>SUM(E53:H53)</f>
        <v>30</v>
      </c>
      <c r="E53" s="9">
        <v>15</v>
      </c>
      <c r="F53" s="9">
        <v>5</v>
      </c>
      <c r="G53" s="16">
        <v>10</v>
      </c>
      <c r="H53" s="9"/>
      <c r="I53" s="9">
        <f>ROUNDUP(E53/15,0)</f>
        <v>1</v>
      </c>
      <c r="J53" s="9">
        <f>ROUNDUP((F53+G53+H53)/15,0)</f>
        <v>1</v>
      </c>
    </row>
    <row r="54" spans="1:10" ht="12.75">
      <c r="A54" s="113" t="s">
        <v>72</v>
      </c>
      <c r="B54" s="113"/>
      <c r="C54" s="113"/>
      <c r="D54" s="113"/>
      <c r="E54" s="113"/>
      <c r="F54" s="113"/>
      <c r="G54" s="113"/>
      <c r="H54" s="113"/>
      <c r="I54" s="113"/>
      <c r="J54" s="113"/>
    </row>
    <row r="55" spans="1:10" ht="12.75">
      <c r="A55" s="43" t="s">
        <v>45</v>
      </c>
      <c r="B55" s="31">
        <v>2</v>
      </c>
      <c r="C55" s="8" t="s">
        <v>11</v>
      </c>
      <c r="D55" s="9">
        <f>SUM(E55:H55)</f>
        <v>30</v>
      </c>
      <c r="E55" s="9">
        <v>15</v>
      </c>
      <c r="F55" s="9">
        <v>5</v>
      </c>
      <c r="G55" s="16">
        <v>10</v>
      </c>
      <c r="H55" s="9"/>
      <c r="I55" s="9">
        <f>ROUNDUP(E55/15,0)</f>
        <v>1</v>
      </c>
      <c r="J55" s="9">
        <f>ROUNDUP((F55+G55+H55)/15,0)</f>
        <v>1</v>
      </c>
    </row>
    <row r="56" spans="1:10" ht="12.75">
      <c r="A56" s="43" t="s">
        <v>51</v>
      </c>
      <c r="B56" s="31">
        <v>2</v>
      </c>
      <c r="C56" s="8" t="s">
        <v>11</v>
      </c>
      <c r="D56" s="9">
        <f>SUM(E56:H56)</f>
        <v>30</v>
      </c>
      <c r="E56" s="9">
        <v>15</v>
      </c>
      <c r="F56" s="9">
        <v>5</v>
      </c>
      <c r="G56" s="16">
        <v>10</v>
      </c>
      <c r="H56" s="9"/>
      <c r="I56" s="9">
        <f>ROUNDUP(E56/15,0)</f>
        <v>1</v>
      </c>
      <c r="J56" s="9">
        <f>ROUNDUP((F56+G56+H56)/15,0)</f>
        <v>1</v>
      </c>
    </row>
    <row r="57" spans="1:10" ht="12.75">
      <c r="A57" s="113" t="s">
        <v>73</v>
      </c>
      <c r="B57" s="113"/>
      <c r="C57" s="113"/>
      <c r="D57" s="113"/>
      <c r="E57" s="113"/>
      <c r="F57" s="113"/>
      <c r="G57" s="113"/>
      <c r="H57" s="113"/>
      <c r="I57" s="113"/>
      <c r="J57" s="113"/>
    </row>
    <row r="58" spans="1:10" ht="12.75">
      <c r="A58" s="43" t="s">
        <v>53</v>
      </c>
      <c r="B58" s="31">
        <v>2</v>
      </c>
      <c r="C58" s="8" t="s">
        <v>11</v>
      </c>
      <c r="D58" s="9">
        <f>SUM(E58:H58)</f>
        <v>30</v>
      </c>
      <c r="E58" s="9">
        <v>15</v>
      </c>
      <c r="F58" s="9">
        <v>5</v>
      </c>
      <c r="G58" s="16">
        <v>10</v>
      </c>
      <c r="H58" s="9"/>
      <c r="I58" s="9">
        <f>ROUNDUP(E58/15,0)</f>
        <v>1</v>
      </c>
      <c r="J58" s="9">
        <f>ROUNDUP((F58+G58+H58)/15,0)</f>
        <v>1</v>
      </c>
    </row>
    <row r="59" spans="1:10" ht="12.75">
      <c r="A59" s="43" t="s">
        <v>54</v>
      </c>
      <c r="B59" s="31">
        <v>2</v>
      </c>
      <c r="C59" s="8" t="s">
        <v>11</v>
      </c>
      <c r="D59" s="9">
        <f>SUM(E59:H59)</f>
        <v>30</v>
      </c>
      <c r="E59" s="9">
        <v>15</v>
      </c>
      <c r="F59" s="9">
        <v>5</v>
      </c>
      <c r="G59" s="16">
        <v>10</v>
      </c>
      <c r="H59" s="9"/>
      <c r="I59" s="9">
        <f>ROUNDUP(E59/15,0)</f>
        <v>1</v>
      </c>
      <c r="J59" s="9">
        <f>ROUNDUP((F59+G59+H59)/15,0)</f>
        <v>1</v>
      </c>
    </row>
    <row r="60" spans="1:10" ht="12.75">
      <c r="A60" s="60"/>
      <c r="B60" s="60"/>
      <c r="C60" s="60"/>
      <c r="D60" s="60"/>
      <c r="E60" s="60"/>
      <c r="F60" s="60"/>
      <c r="G60" s="60"/>
      <c r="H60" s="60"/>
      <c r="I60" s="60"/>
      <c r="J60" s="6"/>
    </row>
    <row r="61" spans="1:10" ht="12.75">
      <c r="A61" s="60"/>
      <c r="B61" s="60"/>
      <c r="C61" s="60"/>
      <c r="D61" s="60"/>
      <c r="E61" s="60"/>
      <c r="F61" s="60"/>
      <c r="G61" s="60"/>
      <c r="H61" s="60"/>
      <c r="I61" s="60"/>
      <c r="J61" s="6"/>
    </row>
    <row r="62" spans="1:10" ht="12.75">
      <c r="A62" s="60"/>
      <c r="B62" s="60"/>
      <c r="C62" s="60"/>
      <c r="D62" s="60"/>
      <c r="E62" s="60"/>
      <c r="F62" s="60"/>
      <c r="G62" s="60"/>
      <c r="H62" s="60"/>
      <c r="I62" s="60"/>
      <c r="J62" s="6"/>
    </row>
    <row r="63" spans="1:10" ht="12.75">
      <c r="A63" s="60"/>
      <c r="B63" s="60"/>
      <c r="C63" s="60"/>
      <c r="D63" s="60"/>
      <c r="E63" s="60"/>
      <c r="F63" s="60"/>
      <c r="G63" s="60"/>
      <c r="H63" s="60"/>
      <c r="I63" s="60"/>
      <c r="J63" s="6"/>
    </row>
    <row r="64" spans="1:10" ht="12.75">
      <c r="A64" s="60"/>
      <c r="B64" s="60"/>
      <c r="C64" s="60"/>
      <c r="D64" s="60"/>
      <c r="E64" s="60"/>
      <c r="F64" s="60"/>
      <c r="G64" s="60"/>
      <c r="H64" s="60"/>
      <c r="I64" s="60"/>
      <c r="J64" s="6"/>
    </row>
    <row r="65" spans="1:10" ht="12.75">
      <c r="A65" s="60"/>
      <c r="B65" s="60"/>
      <c r="C65" s="60"/>
      <c r="D65" s="60"/>
      <c r="E65" s="60"/>
      <c r="F65" s="60"/>
      <c r="G65" s="60"/>
      <c r="H65" s="60"/>
      <c r="I65" s="60"/>
      <c r="J65" s="6"/>
    </row>
    <row r="66" spans="1:10" ht="12.75">
      <c r="A66" s="60"/>
      <c r="B66" s="60"/>
      <c r="C66" s="60"/>
      <c r="D66" s="60"/>
      <c r="E66" s="60"/>
      <c r="F66" s="60"/>
      <c r="G66" s="60"/>
      <c r="H66" s="60"/>
      <c r="I66" s="60"/>
      <c r="J66" s="6"/>
    </row>
    <row r="67" spans="1:10" ht="12.75">
      <c r="A67" s="60"/>
      <c r="B67" s="60"/>
      <c r="C67" s="60"/>
      <c r="D67" s="60"/>
      <c r="E67" s="60"/>
      <c r="F67" s="60"/>
      <c r="G67" s="60"/>
      <c r="H67" s="60"/>
      <c r="I67" s="60"/>
      <c r="J67" s="6"/>
    </row>
    <row r="68" spans="1:10" ht="12.75">
      <c r="A68" s="60"/>
      <c r="B68" s="60"/>
      <c r="C68" s="60"/>
      <c r="D68" s="60"/>
      <c r="E68" s="60"/>
      <c r="F68" s="60"/>
      <c r="G68" s="60"/>
      <c r="H68" s="60"/>
      <c r="I68" s="60"/>
      <c r="J68" s="6"/>
    </row>
    <row r="69" spans="1:10" ht="12.75">
      <c r="A69" s="60"/>
      <c r="B69" s="60"/>
      <c r="C69" s="60"/>
      <c r="D69" s="60"/>
      <c r="E69" s="60"/>
      <c r="F69" s="60"/>
      <c r="G69" s="60"/>
      <c r="H69" s="60"/>
      <c r="I69" s="60"/>
      <c r="J69" s="6"/>
    </row>
    <row r="70" spans="1:10" ht="12.75">
      <c r="A70" s="60"/>
      <c r="B70" s="60"/>
      <c r="C70" s="60"/>
      <c r="D70" s="60"/>
      <c r="E70" s="60"/>
      <c r="F70" s="60"/>
      <c r="G70" s="60"/>
      <c r="H70" s="60"/>
      <c r="I70" s="60"/>
      <c r="J70" s="6"/>
    </row>
    <row r="71" spans="1:10" ht="12.75">
      <c r="A71" s="60"/>
      <c r="B71" s="60"/>
      <c r="C71" s="60"/>
      <c r="D71" s="60"/>
      <c r="E71" s="60"/>
      <c r="F71" s="60"/>
      <c r="G71" s="60"/>
      <c r="H71" s="60"/>
      <c r="I71" s="60"/>
      <c r="J71" s="6"/>
    </row>
    <row r="72" spans="1:10" ht="12.75">
      <c r="A72" s="60"/>
      <c r="B72" s="60"/>
      <c r="C72" s="60"/>
      <c r="D72" s="60"/>
      <c r="E72" s="60"/>
      <c r="F72" s="60"/>
      <c r="G72" s="60"/>
      <c r="H72" s="60"/>
      <c r="I72" s="60"/>
      <c r="J72" s="6"/>
    </row>
    <row r="73" spans="1:10" ht="12.75">
      <c r="A73" s="60"/>
      <c r="B73" s="60"/>
      <c r="C73" s="60"/>
      <c r="D73" s="60"/>
      <c r="E73" s="60"/>
      <c r="F73" s="60"/>
      <c r="G73" s="60"/>
      <c r="H73" s="60"/>
      <c r="I73" s="60"/>
      <c r="J73" s="6"/>
    </row>
    <row r="74" spans="1:10" ht="12.75">
      <c r="A74" s="60"/>
      <c r="B74" s="60"/>
      <c r="C74" s="60"/>
      <c r="D74" s="60"/>
      <c r="E74" s="60"/>
      <c r="F74" s="60"/>
      <c r="G74" s="60"/>
      <c r="H74" s="60"/>
      <c r="I74" s="60"/>
      <c r="J74" s="6"/>
    </row>
    <row r="75" spans="1:10" ht="12.75">
      <c r="A75" s="60"/>
      <c r="B75" s="60"/>
      <c r="C75" s="60"/>
      <c r="D75" s="60"/>
      <c r="E75" s="60"/>
      <c r="F75" s="60"/>
      <c r="G75" s="60"/>
      <c r="H75" s="60"/>
      <c r="I75" s="60"/>
      <c r="J75" s="6"/>
    </row>
    <row r="76" spans="1:10" ht="12.75">
      <c r="A76" s="60"/>
      <c r="B76" s="60"/>
      <c r="C76" s="60"/>
      <c r="D76" s="60"/>
      <c r="E76" s="60"/>
      <c r="F76" s="60"/>
      <c r="G76" s="60"/>
      <c r="H76" s="60"/>
      <c r="I76" s="60"/>
      <c r="J76" s="6"/>
    </row>
    <row r="77" spans="1:10" ht="12.75">
      <c r="A77" s="60"/>
      <c r="B77" s="60"/>
      <c r="C77" s="60"/>
      <c r="D77" s="60"/>
      <c r="E77" s="60"/>
      <c r="F77" s="60"/>
      <c r="G77" s="60"/>
      <c r="H77" s="60"/>
      <c r="I77" s="60"/>
      <c r="J77" s="6"/>
    </row>
  </sheetData>
  <sheetProtection/>
  <mergeCells count="10">
    <mergeCell ref="A57:J57"/>
    <mergeCell ref="A1:J1"/>
    <mergeCell ref="A2:J2"/>
    <mergeCell ref="A5:J5"/>
    <mergeCell ref="I42:J42"/>
    <mergeCell ref="A44:J44"/>
    <mergeCell ref="A45:J45"/>
    <mergeCell ref="A48:J48"/>
    <mergeCell ref="A51:J51"/>
    <mergeCell ref="A54:J5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1" r:id="rId1"/>
  <rowBreaks count="1" manualBreakCount="1">
    <brk id="4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view="pageBreakPreview" zoomScaleNormal="96" zoomScaleSheetLayoutView="100" zoomScalePageLayoutView="0" workbookViewId="0" topLeftCell="A1">
      <selection activeCell="H15" sqref="H15"/>
    </sheetView>
  </sheetViews>
  <sheetFormatPr defaultColWidth="13.00390625" defaultRowHeight="12.75"/>
  <cols>
    <col min="1" max="1" width="40.7109375" style="1" customWidth="1"/>
    <col min="2" max="2" width="6.28125" style="61" customWidth="1"/>
    <col min="3" max="9" width="6.28125" style="2" customWidth="1"/>
    <col min="10" max="10" width="6.28125" style="3" customWidth="1"/>
    <col min="11" max="16384" width="13.00390625" style="60" customWidth="1"/>
  </cols>
  <sheetData>
    <row r="1" spans="1:10" ht="12.75">
      <c r="A1" s="114" t="s">
        <v>13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48" customHeight="1">
      <c r="A2" s="115" t="s">
        <v>85</v>
      </c>
      <c r="B2" s="115"/>
      <c r="C2" s="115"/>
      <c r="D2" s="115"/>
      <c r="E2" s="115"/>
      <c r="F2" s="115"/>
      <c r="G2" s="115"/>
      <c r="H2" s="115"/>
      <c r="I2" s="115"/>
      <c r="J2" s="115"/>
    </row>
    <row r="3" ht="12.75">
      <c r="J3" s="6"/>
    </row>
    <row r="4" spans="1:10" s="7" customFormat="1" ht="84" customHeight="1">
      <c r="A4" s="24" t="s">
        <v>0</v>
      </c>
      <c r="B4" s="25" t="s">
        <v>1</v>
      </c>
      <c r="C4" s="26" t="s">
        <v>2</v>
      </c>
      <c r="D4" s="26" t="s">
        <v>3</v>
      </c>
      <c r="E4" s="27" t="s">
        <v>4</v>
      </c>
      <c r="F4" s="28" t="s">
        <v>5</v>
      </c>
      <c r="G4" s="28" t="s">
        <v>6</v>
      </c>
      <c r="H4" s="26" t="s">
        <v>7</v>
      </c>
      <c r="I4" s="27" t="s">
        <v>8</v>
      </c>
      <c r="J4" s="27" t="s">
        <v>9</v>
      </c>
    </row>
    <row r="5" spans="1:10" s="7" customFormat="1" ht="12.75" customHeight="1">
      <c r="A5" s="116" t="s">
        <v>14</v>
      </c>
      <c r="B5" s="117"/>
      <c r="C5" s="117"/>
      <c r="D5" s="117"/>
      <c r="E5" s="117"/>
      <c r="F5" s="117"/>
      <c r="G5" s="117"/>
      <c r="H5" s="117"/>
      <c r="I5" s="117"/>
      <c r="J5" s="118"/>
    </row>
    <row r="6" spans="1:10" s="12" customFormat="1" ht="12" customHeight="1">
      <c r="A6" s="44" t="s">
        <v>17</v>
      </c>
      <c r="B6" s="47">
        <v>1</v>
      </c>
      <c r="C6" s="8" t="s">
        <v>11</v>
      </c>
      <c r="D6" s="69">
        <f>SUM(E6:H6)</f>
        <v>15</v>
      </c>
      <c r="E6" s="85"/>
      <c r="F6" s="85"/>
      <c r="G6" s="85">
        <v>15</v>
      </c>
      <c r="H6" s="86"/>
      <c r="I6" s="9">
        <f aca="true" t="shared" si="0" ref="I6:I15">ROUNDUP(E6/15,0)</f>
        <v>0</v>
      </c>
      <c r="J6" s="9">
        <f aca="true" t="shared" si="1" ref="J6:J15">ROUNDUP((F6+G6+H6)/15,0)</f>
        <v>1</v>
      </c>
    </row>
    <row r="7" spans="1:10" s="109" customFormat="1" ht="12" customHeight="1">
      <c r="A7" s="44" t="s">
        <v>78</v>
      </c>
      <c r="B7" s="47">
        <v>1</v>
      </c>
      <c r="C7" s="87" t="s">
        <v>11</v>
      </c>
      <c r="D7" s="69">
        <f>SUM(E7:H7)</f>
        <v>15</v>
      </c>
      <c r="E7" s="85"/>
      <c r="F7" s="85">
        <v>15</v>
      </c>
      <c r="G7" s="85"/>
      <c r="H7" s="86"/>
      <c r="I7" s="9">
        <f>ROUNDUP(E7/15,0)</f>
        <v>0</v>
      </c>
      <c r="J7" s="9">
        <f>ROUNDUP((F7+G7+H7)/15,0)</f>
        <v>1</v>
      </c>
    </row>
    <row r="8" spans="1:10" s="109" customFormat="1" ht="12" customHeight="1">
      <c r="A8" s="44" t="s">
        <v>89</v>
      </c>
      <c r="B8" s="47">
        <v>2</v>
      </c>
      <c r="C8" s="8" t="s">
        <v>11</v>
      </c>
      <c r="D8" s="36">
        <f>SUM(E8:H8)</f>
        <v>30</v>
      </c>
      <c r="E8" s="56">
        <v>30</v>
      </c>
      <c r="F8" s="56"/>
      <c r="G8" s="56"/>
      <c r="H8" s="30"/>
      <c r="I8" s="33">
        <f>ROUNDUP(E8/15,0)</f>
        <v>2</v>
      </c>
      <c r="J8" s="9">
        <f>ROUNDUP((F8+G8+H8)/15,0)</f>
        <v>0</v>
      </c>
    </row>
    <row r="9" spans="1:10" s="12" customFormat="1" ht="12" customHeight="1">
      <c r="A9" s="44" t="s">
        <v>56</v>
      </c>
      <c r="B9" s="47">
        <v>4</v>
      </c>
      <c r="C9" s="87" t="s">
        <v>11</v>
      </c>
      <c r="D9" s="30">
        <f aca="true" t="shared" si="2" ref="D9:D14">SUM(E9:H9)</f>
        <v>45</v>
      </c>
      <c r="E9" s="56">
        <v>15</v>
      </c>
      <c r="F9" s="56">
        <v>10</v>
      </c>
      <c r="G9" s="56">
        <v>20</v>
      </c>
      <c r="H9" s="30"/>
      <c r="I9" s="33">
        <f t="shared" si="0"/>
        <v>1</v>
      </c>
      <c r="J9" s="9">
        <f t="shared" si="1"/>
        <v>2</v>
      </c>
    </row>
    <row r="10" spans="1:10" s="12" customFormat="1" ht="12" customHeight="1">
      <c r="A10" s="44" t="s">
        <v>24</v>
      </c>
      <c r="B10" s="47">
        <v>3</v>
      </c>
      <c r="C10" s="8" t="s">
        <v>10</v>
      </c>
      <c r="D10" s="88">
        <f t="shared" si="2"/>
        <v>30</v>
      </c>
      <c r="E10" s="55">
        <v>15</v>
      </c>
      <c r="F10" s="55">
        <v>5</v>
      </c>
      <c r="G10" s="55">
        <v>10</v>
      </c>
      <c r="H10" s="42"/>
      <c r="I10" s="9">
        <f t="shared" si="0"/>
        <v>1</v>
      </c>
      <c r="J10" s="9">
        <f t="shared" si="1"/>
        <v>1</v>
      </c>
    </row>
    <row r="11" spans="1:10" s="12" customFormat="1" ht="12" customHeight="1">
      <c r="A11" s="44" t="s">
        <v>57</v>
      </c>
      <c r="B11" s="51">
        <v>4</v>
      </c>
      <c r="C11" s="8" t="s">
        <v>11</v>
      </c>
      <c r="D11" s="36">
        <f t="shared" si="2"/>
        <v>30</v>
      </c>
      <c r="E11" s="45">
        <v>15</v>
      </c>
      <c r="F11" s="62">
        <v>5</v>
      </c>
      <c r="G11" s="62">
        <v>10</v>
      </c>
      <c r="H11" s="9"/>
      <c r="I11" s="9">
        <f t="shared" si="0"/>
        <v>1</v>
      </c>
      <c r="J11" s="9">
        <f t="shared" si="1"/>
        <v>1</v>
      </c>
    </row>
    <row r="12" spans="1:10" s="12" customFormat="1" ht="12" customHeight="1">
      <c r="A12" s="44" t="s">
        <v>58</v>
      </c>
      <c r="B12" s="51">
        <v>4</v>
      </c>
      <c r="C12" s="8" t="s">
        <v>10</v>
      </c>
      <c r="D12" s="36">
        <f t="shared" si="2"/>
        <v>45</v>
      </c>
      <c r="E12" s="45">
        <v>15</v>
      </c>
      <c r="F12" s="62">
        <v>10</v>
      </c>
      <c r="G12" s="62">
        <v>20</v>
      </c>
      <c r="H12" s="9"/>
      <c r="I12" s="9">
        <f t="shared" si="0"/>
        <v>1</v>
      </c>
      <c r="J12" s="9">
        <f t="shared" si="1"/>
        <v>2</v>
      </c>
    </row>
    <row r="13" spans="1:10" s="12" customFormat="1" ht="12" customHeight="1">
      <c r="A13" s="44" t="s">
        <v>23</v>
      </c>
      <c r="B13" s="47">
        <v>4</v>
      </c>
      <c r="C13" s="8" t="s">
        <v>11</v>
      </c>
      <c r="D13" s="36">
        <f t="shared" si="2"/>
        <v>45</v>
      </c>
      <c r="E13" s="45">
        <v>15</v>
      </c>
      <c r="F13" s="62">
        <v>10</v>
      </c>
      <c r="G13" s="62">
        <v>20</v>
      </c>
      <c r="H13" s="9"/>
      <c r="I13" s="9">
        <f t="shared" si="0"/>
        <v>1</v>
      </c>
      <c r="J13" s="9">
        <f t="shared" si="1"/>
        <v>2</v>
      </c>
    </row>
    <row r="14" spans="1:10" s="109" customFormat="1" ht="12" customHeight="1">
      <c r="A14" s="44" t="s">
        <v>47</v>
      </c>
      <c r="B14" s="50">
        <v>3</v>
      </c>
      <c r="C14" s="8" t="s">
        <v>10</v>
      </c>
      <c r="D14" s="36">
        <f t="shared" si="2"/>
        <v>30</v>
      </c>
      <c r="E14" s="45">
        <v>15</v>
      </c>
      <c r="F14" s="111">
        <v>5</v>
      </c>
      <c r="G14" s="111">
        <v>10</v>
      </c>
      <c r="H14" s="9"/>
      <c r="I14" s="9">
        <f t="shared" si="0"/>
        <v>1</v>
      </c>
      <c r="J14" s="9">
        <f t="shared" si="1"/>
        <v>1</v>
      </c>
    </row>
    <row r="15" spans="1:10" s="12" customFormat="1" ht="12" customHeight="1">
      <c r="A15" s="44" t="s">
        <v>25</v>
      </c>
      <c r="B15" s="46">
        <v>2</v>
      </c>
      <c r="C15" s="8" t="s">
        <v>11</v>
      </c>
      <c r="D15" s="9">
        <f>SUM(E15:H15)</f>
        <v>30</v>
      </c>
      <c r="E15" s="9">
        <v>15</v>
      </c>
      <c r="F15" s="9">
        <v>5</v>
      </c>
      <c r="G15" s="16">
        <v>10</v>
      </c>
      <c r="H15" s="9"/>
      <c r="I15" s="9">
        <f t="shared" si="0"/>
        <v>1</v>
      </c>
      <c r="J15" s="9">
        <f t="shared" si="1"/>
        <v>1</v>
      </c>
    </row>
    <row r="16" spans="1:10" s="12" customFormat="1" ht="12" customHeight="1">
      <c r="A16" s="44" t="s">
        <v>95</v>
      </c>
      <c r="B16" s="46">
        <v>2</v>
      </c>
      <c r="C16" s="8" t="s">
        <v>11</v>
      </c>
      <c r="D16" s="9">
        <f>SUM(E16:H16)</f>
        <v>30</v>
      </c>
      <c r="E16" s="9">
        <v>15</v>
      </c>
      <c r="F16" s="9">
        <v>5</v>
      </c>
      <c r="G16" s="16">
        <v>10</v>
      </c>
      <c r="H16" s="9"/>
      <c r="I16" s="9">
        <f>ROUNDUP(E16/15,0)</f>
        <v>1</v>
      </c>
      <c r="J16" s="9">
        <f>ROUNDUP((F16+G16+H16)/15,0)</f>
        <v>1</v>
      </c>
    </row>
    <row r="17" spans="1:10" s="12" customFormat="1" ht="12" customHeight="1">
      <c r="A17" s="63" t="s">
        <v>12</v>
      </c>
      <c r="B17" s="22">
        <f>SUM(B6:B16)</f>
        <v>30</v>
      </c>
      <c r="C17" s="38">
        <f>COUNTIF(C6:C16,"e")</f>
        <v>3</v>
      </c>
      <c r="D17" s="22">
        <f aca="true" t="shared" si="3" ref="D17:J17">SUM(D6:D16)</f>
        <v>345</v>
      </c>
      <c r="E17" s="22">
        <f t="shared" si="3"/>
        <v>150</v>
      </c>
      <c r="F17" s="22">
        <f t="shared" si="3"/>
        <v>70</v>
      </c>
      <c r="G17" s="22">
        <f t="shared" si="3"/>
        <v>125</v>
      </c>
      <c r="H17" s="22">
        <f t="shared" si="3"/>
        <v>0</v>
      </c>
      <c r="I17" s="22">
        <f t="shared" si="3"/>
        <v>10</v>
      </c>
      <c r="J17" s="22">
        <f t="shared" si="3"/>
        <v>13</v>
      </c>
    </row>
    <row r="18" spans="1:10" s="12" customFormat="1" ht="12" customHeight="1">
      <c r="A18" s="64" t="s">
        <v>15</v>
      </c>
      <c r="B18" s="39"/>
      <c r="C18" s="39"/>
      <c r="D18" s="39"/>
      <c r="E18" s="39"/>
      <c r="F18" s="39"/>
      <c r="G18" s="39"/>
      <c r="H18" s="39"/>
      <c r="I18" s="39"/>
      <c r="J18" s="65"/>
    </row>
    <row r="19" spans="1:10" s="12" customFormat="1" ht="12" customHeight="1">
      <c r="A19" s="44" t="s">
        <v>18</v>
      </c>
      <c r="B19" s="47">
        <v>1</v>
      </c>
      <c r="C19" s="8" t="s">
        <v>10</v>
      </c>
      <c r="D19" s="36">
        <f>SUM(E19:H19)</f>
        <v>15</v>
      </c>
      <c r="E19" s="56"/>
      <c r="F19" s="56"/>
      <c r="G19" s="56">
        <v>15</v>
      </c>
      <c r="H19" s="33"/>
      <c r="I19" s="9">
        <f aca="true" t="shared" si="4" ref="I19:I29">ROUNDUP(E19/15,0)</f>
        <v>0</v>
      </c>
      <c r="J19" s="9">
        <f aca="true" t="shared" si="5" ref="J19:J29">ROUNDUP((F19+G19+H19)/15,0)</f>
        <v>1</v>
      </c>
    </row>
    <row r="20" spans="1:10" s="12" customFormat="1" ht="12" customHeight="1">
      <c r="A20" s="48" t="s">
        <v>64</v>
      </c>
      <c r="B20" s="47">
        <v>2</v>
      </c>
      <c r="C20" s="8" t="s">
        <v>11</v>
      </c>
      <c r="D20" s="36">
        <f>SUM(E20:H20)</f>
        <v>30</v>
      </c>
      <c r="E20" s="45">
        <v>15</v>
      </c>
      <c r="F20" s="45">
        <v>5</v>
      </c>
      <c r="G20" s="45">
        <v>10</v>
      </c>
      <c r="H20" s="9"/>
      <c r="I20" s="9">
        <f>ROUNDUP(E20/15,0)</f>
        <v>1</v>
      </c>
      <c r="J20" s="9">
        <f>ROUNDUP((F20+G20+H20)/15,0)</f>
        <v>1</v>
      </c>
    </row>
    <row r="21" spans="1:10" s="109" customFormat="1" ht="12" customHeight="1">
      <c r="A21" s="44" t="s">
        <v>90</v>
      </c>
      <c r="B21" s="47">
        <v>2</v>
      </c>
      <c r="C21" s="8" t="s">
        <v>11</v>
      </c>
      <c r="D21" s="36">
        <f>SUM(E21:H21)</f>
        <v>30</v>
      </c>
      <c r="E21" s="45">
        <v>30</v>
      </c>
      <c r="F21" s="45"/>
      <c r="G21" s="45"/>
      <c r="H21" s="9"/>
      <c r="I21" s="9">
        <f>ROUNDUP(E21/15,0)</f>
        <v>2</v>
      </c>
      <c r="J21" s="9">
        <f>ROUNDUP((F21+G21+H21)/15,0)</f>
        <v>0</v>
      </c>
    </row>
    <row r="22" spans="1:10" s="109" customFormat="1" ht="12" customHeight="1">
      <c r="A22" s="48" t="s">
        <v>79</v>
      </c>
      <c r="B22" s="59">
        <v>1</v>
      </c>
      <c r="C22" s="8" t="s">
        <v>11</v>
      </c>
      <c r="D22" s="36">
        <f>SUM(E22:H22)</f>
        <v>15</v>
      </c>
      <c r="E22" s="45">
        <v>15</v>
      </c>
      <c r="F22" s="45"/>
      <c r="G22" s="45"/>
      <c r="H22" s="9"/>
      <c r="I22" s="9">
        <f>ROUNDUP(E22/15,0)</f>
        <v>1</v>
      </c>
      <c r="J22" s="9">
        <f>ROUNDUP((F22+G22+H22)/15,0)</f>
        <v>0</v>
      </c>
    </row>
    <row r="23" spans="1:10" s="12" customFormat="1" ht="12" customHeight="1">
      <c r="A23" s="48" t="s">
        <v>59</v>
      </c>
      <c r="B23" s="46">
        <v>4</v>
      </c>
      <c r="C23" s="8" t="s">
        <v>10</v>
      </c>
      <c r="D23" s="9">
        <f aca="true" t="shared" si="6" ref="D23:D29">SUM(E23:H23)</f>
        <v>45</v>
      </c>
      <c r="E23" s="29">
        <v>15</v>
      </c>
      <c r="F23" s="29">
        <v>10</v>
      </c>
      <c r="G23" s="89">
        <v>20</v>
      </c>
      <c r="H23" s="9"/>
      <c r="I23" s="9">
        <f t="shared" si="4"/>
        <v>1</v>
      </c>
      <c r="J23" s="9">
        <f t="shared" si="5"/>
        <v>2</v>
      </c>
    </row>
    <row r="24" spans="1:10" s="12" customFormat="1" ht="12" customHeight="1">
      <c r="A24" s="49" t="s">
        <v>44</v>
      </c>
      <c r="B24" s="46">
        <v>4</v>
      </c>
      <c r="C24" s="8" t="s">
        <v>11</v>
      </c>
      <c r="D24" s="9">
        <f>SUM(E24:H24)</f>
        <v>45</v>
      </c>
      <c r="E24" s="30">
        <v>15</v>
      </c>
      <c r="F24" s="30">
        <v>10</v>
      </c>
      <c r="G24" s="34">
        <v>20</v>
      </c>
      <c r="H24" s="33"/>
      <c r="I24" s="9">
        <f>ROUNDUP(E24/15,0)</f>
        <v>1</v>
      </c>
      <c r="J24" s="9">
        <f>ROUNDUP((F24+G24+H24)/15,0)</f>
        <v>2</v>
      </c>
    </row>
    <row r="25" spans="1:10" s="12" customFormat="1" ht="12" customHeight="1">
      <c r="A25" s="44" t="s">
        <v>43</v>
      </c>
      <c r="B25" s="50">
        <v>4</v>
      </c>
      <c r="C25" s="8" t="s">
        <v>11</v>
      </c>
      <c r="D25" s="9">
        <f>SUM(E25:H25)</f>
        <v>30</v>
      </c>
      <c r="E25" s="56">
        <v>15</v>
      </c>
      <c r="F25" s="56">
        <v>5</v>
      </c>
      <c r="G25" s="56">
        <v>10</v>
      </c>
      <c r="H25" s="33"/>
      <c r="I25" s="9">
        <f>ROUNDUP(E25/15,0)</f>
        <v>1</v>
      </c>
      <c r="J25" s="9">
        <f>ROUNDUP((F25+G25+H25)/15,0)</f>
        <v>1</v>
      </c>
    </row>
    <row r="26" spans="1:10" s="12" customFormat="1" ht="12" customHeight="1">
      <c r="A26" s="49" t="s">
        <v>55</v>
      </c>
      <c r="B26" s="50">
        <v>4</v>
      </c>
      <c r="C26" s="8" t="s">
        <v>11</v>
      </c>
      <c r="D26" s="9">
        <f t="shared" si="6"/>
        <v>45</v>
      </c>
      <c r="E26" s="56">
        <v>15</v>
      </c>
      <c r="F26" s="56">
        <v>10</v>
      </c>
      <c r="G26" s="56">
        <v>20</v>
      </c>
      <c r="H26" s="33"/>
      <c r="I26" s="9">
        <f t="shared" si="4"/>
        <v>1</v>
      </c>
      <c r="J26" s="9">
        <f t="shared" si="5"/>
        <v>2</v>
      </c>
    </row>
    <row r="27" spans="1:10" s="12" customFormat="1" ht="12" customHeight="1">
      <c r="A27" s="49" t="s">
        <v>34</v>
      </c>
      <c r="B27" s="50">
        <v>4</v>
      </c>
      <c r="C27" s="8" t="s">
        <v>11</v>
      </c>
      <c r="D27" s="9">
        <f t="shared" si="6"/>
        <v>45</v>
      </c>
      <c r="E27" s="57">
        <v>15</v>
      </c>
      <c r="F27" s="57">
        <v>10</v>
      </c>
      <c r="G27" s="57">
        <v>20</v>
      </c>
      <c r="H27" s="9"/>
      <c r="I27" s="9">
        <f t="shared" si="4"/>
        <v>1</v>
      </c>
      <c r="J27" s="9">
        <f t="shared" si="5"/>
        <v>2</v>
      </c>
    </row>
    <row r="28" spans="1:10" s="12" customFormat="1" ht="12" customHeight="1">
      <c r="A28" s="49" t="s">
        <v>42</v>
      </c>
      <c r="B28" s="50">
        <v>3</v>
      </c>
      <c r="C28" s="8" t="s">
        <v>11</v>
      </c>
      <c r="D28" s="9">
        <f>SUM(E28:H28)</f>
        <v>30</v>
      </c>
      <c r="E28" s="56">
        <v>15</v>
      </c>
      <c r="F28" s="56">
        <v>5</v>
      </c>
      <c r="G28" s="56">
        <v>10</v>
      </c>
      <c r="H28" s="33"/>
      <c r="I28" s="9">
        <f>ROUNDUP(E28/15,0)</f>
        <v>1</v>
      </c>
      <c r="J28" s="9">
        <f>ROUNDUP((F28+G28+H28)/15,0)</f>
        <v>1</v>
      </c>
    </row>
    <row r="29" spans="1:10" s="12" customFormat="1" ht="12" customHeight="1">
      <c r="A29" s="44" t="s">
        <v>20</v>
      </c>
      <c r="B29" s="47">
        <v>1</v>
      </c>
      <c r="C29" s="8" t="s">
        <v>11</v>
      </c>
      <c r="D29" s="9">
        <f t="shared" si="6"/>
        <v>15</v>
      </c>
      <c r="E29" s="9"/>
      <c r="F29" s="9"/>
      <c r="G29" s="16">
        <v>15</v>
      </c>
      <c r="H29" s="9"/>
      <c r="I29" s="9">
        <f t="shared" si="4"/>
        <v>0</v>
      </c>
      <c r="J29" s="9">
        <f t="shared" si="5"/>
        <v>1</v>
      </c>
    </row>
    <row r="30" spans="1:10" s="12" customFormat="1" ht="12" customHeight="1">
      <c r="A30" s="63" t="s">
        <v>12</v>
      </c>
      <c r="B30" s="22">
        <f>SUM(B19:B29)</f>
        <v>30</v>
      </c>
      <c r="C30" s="38">
        <f>COUNTIF(C19:C29,"e")</f>
        <v>2</v>
      </c>
      <c r="D30" s="22">
        <f aca="true" t="shared" si="7" ref="D30:J30">SUM(D19:D29)</f>
        <v>345</v>
      </c>
      <c r="E30" s="22">
        <f t="shared" si="7"/>
        <v>150</v>
      </c>
      <c r="F30" s="22">
        <f t="shared" si="7"/>
        <v>55</v>
      </c>
      <c r="G30" s="22">
        <f t="shared" si="7"/>
        <v>140</v>
      </c>
      <c r="H30" s="22">
        <f t="shared" si="7"/>
        <v>0</v>
      </c>
      <c r="I30" s="22">
        <f t="shared" si="7"/>
        <v>10</v>
      </c>
      <c r="J30" s="22">
        <f t="shared" si="7"/>
        <v>13</v>
      </c>
    </row>
    <row r="31" spans="1:10" s="12" customFormat="1" ht="12" customHeight="1">
      <c r="A31" s="66" t="s">
        <v>16</v>
      </c>
      <c r="B31" s="35"/>
      <c r="C31" s="35"/>
      <c r="D31" s="35"/>
      <c r="E31" s="35"/>
      <c r="F31" s="35"/>
      <c r="G31" s="35"/>
      <c r="H31" s="35"/>
      <c r="I31" s="35"/>
      <c r="J31" s="67"/>
    </row>
    <row r="32" spans="1:10" s="12" customFormat="1" ht="12" customHeight="1">
      <c r="A32" s="48" t="s">
        <v>65</v>
      </c>
      <c r="B32" s="46">
        <v>2</v>
      </c>
      <c r="C32" s="8" t="s">
        <v>11</v>
      </c>
      <c r="D32" s="9">
        <f aca="true" t="shared" si="8" ref="D32:D38">SUM(E32:H32)</f>
        <v>30</v>
      </c>
      <c r="E32" s="9">
        <v>15</v>
      </c>
      <c r="F32" s="9">
        <v>5</v>
      </c>
      <c r="G32" s="16">
        <v>10</v>
      </c>
      <c r="H32" s="9"/>
      <c r="I32" s="9">
        <f aca="true" t="shared" si="9" ref="I32:I38">ROUNDUP(E32/15,0)</f>
        <v>1</v>
      </c>
      <c r="J32" s="9">
        <f aca="true" t="shared" si="10" ref="J32:J38">ROUNDUP((F32+G32+H32)/15,0)</f>
        <v>1</v>
      </c>
    </row>
    <row r="33" spans="1:10" s="109" customFormat="1" ht="12" customHeight="1">
      <c r="A33" s="112" t="s">
        <v>80</v>
      </c>
      <c r="B33" s="110">
        <v>1</v>
      </c>
      <c r="C33" s="8" t="s">
        <v>11</v>
      </c>
      <c r="D33" s="9">
        <f t="shared" si="8"/>
        <v>15</v>
      </c>
      <c r="E33" s="9">
        <v>15</v>
      </c>
      <c r="F33" s="9"/>
      <c r="G33" s="16"/>
      <c r="H33" s="9"/>
      <c r="I33" s="9">
        <f t="shared" si="9"/>
        <v>1</v>
      </c>
      <c r="J33" s="9">
        <f t="shared" si="10"/>
        <v>0</v>
      </c>
    </row>
    <row r="34" spans="1:10" s="12" customFormat="1" ht="12" customHeight="1">
      <c r="A34" s="49" t="s">
        <v>31</v>
      </c>
      <c r="B34" s="47">
        <v>4</v>
      </c>
      <c r="C34" s="8" t="s">
        <v>10</v>
      </c>
      <c r="D34" s="9">
        <f t="shared" si="8"/>
        <v>45</v>
      </c>
      <c r="E34" s="9">
        <v>15</v>
      </c>
      <c r="F34" s="9">
        <v>10</v>
      </c>
      <c r="G34" s="16">
        <v>20</v>
      </c>
      <c r="H34" s="9"/>
      <c r="I34" s="9">
        <f t="shared" si="9"/>
        <v>1</v>
      </c>
      <c r="J34" s="9">
        <f t="shared" si="10"/>
        <v>2</v>
      </c>
    </row>
    <row r="35" spans="1:10" s="12" customFormat="1" ht="12" customHeight="1">
      <c r="A35" s="44" t="s">
        <v>27</v>
      </c>
      <c r="B35" s="47">
        <v>3</v>
      </c>
      <c r="C35" s="8" t="s">
        <v>10</v>
      </c>
      <c r="D35" s="9">
        <f t="shared" si="8"/>
        <v>45</v>
      </c>
      <c r="E35" s="9">
        <v>15</v>
      </c>
      <c r="F35" s="9">
        <v>10</v>
      </c>
      <c r="G35" s="16">
        <v>20</v>
      </c>
      <c r="H35" s="9"/>
      <c r="I35" s="9">
        <f t="shared" si="9"/>
        <v>1</v>
      </c>
      <c r="J35" s="9">
        <f t="shared" si="10"/>
        <v>2</v>
      </c>
    </row>
    <row r="36" spans="1:10" s="12" customFormat="1" ht="12" customHeight="1">
      <c r="A36" s="49" t="s">
        <v>30</v>
      </c>
      <c r="B36" s="46">
        <v>3</v>
      </c>
      <c r="C36" s="8" t="s">
        <v>11</v>
      </c>
      <c r="D36" s="9">
        <f t="shared" si="8"/>
        <v>45</v>
      </c>
      <c r="E36" s="30">
        <v>15</v>
      </c>
      <c r="F36" s="30">
        <v>10</v>
      </c>
      <c r="G36" s="34">
        <v>20</v>
      </c>
      <c r="H36" s="33"/>
      <c r="I36" s="9">
        <f t="shared" si="9"/>
        <v>1</v>
      </c>
      <c r="J36" s="9">
        <f t="shared" si="10"/>
        <v>2</v>
      </c>
    </row>
    <row r="37" spans="1:10" s="12" customFormat="1" ht="12" customHeight="1">
      <c r="A37" s="44" t="s">
        <v>19</v>
      </c>
      <c r="B37" s="47">
        <v>2</v>
      </c>
      <c r="C37" s="8" t="s">
        <v>11</v>
      </c>
      <c r="D37" s="9">
        <f t="shared" si="8"/>
        <v>30</v>
      </c>
      <c r="E37" s="9"/>
      <c r="F37" s="9"/>
      <c r="G37" s="16">
        <v>30</v>
      </c>
      <c r="H37" s="9"/>
      <c r="I37" s="9">
        <f t="shared" si="9"/>
        <v>0</v>
      </c>
      <c r="J37" s="9">
        <f t="shared" si="10"/>
        <v>2</v>
      </c>
    </row>
    <row r="38" spans="1:10" s="12" customFormat="1" ht="12" customHeight="1">
      <c r="A38" s="44" t="s">
        <v>28</v>
      </c>
      <c r="B38" s="47">
        <v>15</v>
      </c>
      <c r="C38" s="8" t="s">
        <v>10</v>
      </c>
      <c r="D38" s="9">
        <f t="shared" si="8"/>
        <v>0</v>
      </c>
      <c r="E38" s="9"/>
      <c r="F38" s="9"/>
      <c r="G38" s="9"/>
      <c r="H38" s="69"/>
      <c r="I38" s="29">
        <f t="shared" si="9"/>
        <v>0</v>
      </c>
      <c r="J38" s="29">
        <f t="shared" si="10"/>
        <v>0</v>
      </c>
    </row>
    <row r="39" spans="1:10" s="12" customFormat="1" ht="12" customHeight="1">
      <c r="A39" s="68" t="s">
        <v>12</v>
      </c>
      <c r="B39" s="103">
        <f>SUM(B32:B38)</f>
        <v>30</v>
      </c>
      <c r="C39" s="104">
        <f>COUNTIF(C32:C38,"e")</f>
        <v>3</v>
      </c>
      <c r="D39" s="103">
        <f>SUM(D32:D38)</f>
        <v>210</v>
      </c>
      <c r="E39" s="103">
        <f>SUM(E32:E38)</f>
        <v>75</v>
      </c>
      <c r="F39" s="103">
        <f>SUM(F32:F38)</f>
        <v>35</v>
      </c>
      <c r="G39" s="103">
        <f>SUM(G32:G38)</f>
        <v>100</v>
      </c>
      <c r="H39" s="103"/>
      <c r="I39" s="103">
        <f>SUM(I32:I38)</f>
        <v>5</v>
      </c>
      <c r="J39" s="103">
        <f>SUM(J32:J38)</f>
        <v>9</v>
      </c>
    </row>
    <row r="40" spans="1:10" s="12" customFormat="1" ht="12" customHeight="1">
      <c r="A40" s="91" t="s">
        <v>21</v>
      </c>
      <c r="B40" s="96">
        <f aca="true" t="shared" si="11" ref="B40:G40">B17+B30+B39</f>
        <v>90</v>
      </c>
      <c r="C40" s="96">
        <f t="shared" si="11"/>
        <v>8</v>
      </c>
      <c r="D40" s="94">
        <f t="shared" si="11"/>
        <v>900</v>
      </c>
      <c r="E40" s="94">
        <f t="shared" si="11"/>
        <v>375</v>
      </c>
      <c r="F40" s="94">
        <f t="shared" si="11"/>
        <v>160</v>
      </c>
      <c r="G40" s="94">
        <f t="shared" si="11"/>
        <v>365</v>
      </c>
      <c r="H40" s="94">
        <f>H39+H30+H17</f>
        <v>0</v>
      </c>
      <c r="I40" s="97"/>
      <c r="J40" s="97"/>
    </row>
    <row r="41" spans="1:10" s="18" customFormat="1" ht="13.5">
      <c r="A41" s="92" t="s">
        <v>22</v>
      </c>
      <c r="B41" s="98"/>
      <c r="C41" s="99"/>
      <c r="D41" s="100"/>
      <c r="E41" s="101">
        <f>(E40/D40)*100</f>
        <v>41.66666666666667</v>
      </c>
      <c r="F41" s="101">
        <f>(F40/D40)*100</f>
        <v>17.77777777777778</v>
      </c>
      <c r="G41" s="101">
        <f>(G40/D40)*100</f>
        <v>40.55555555555556</v>
      </c>
      <c r="H41" s="101">
        <f>(H40/D40)*100</f>
        <v>0</v>
      </c>
      <c r="I41" s="102"/>
      <c r="J41" s="102"/>
    </row>
    <row r="42" spans="1:10" s="20" customFormat="1" ht="13.5">
      <c r="A42" s="71"/>
      <c r="B42" s="72"/>
      <c r="C42" s="73"/>
      <c r="D42" s="73"/>
      <c r="E42" s="73"/>
      <c r="F42" s="74"/>
      <c r="G42" s="75"/>
      <c r="H42" s="76"/>
      <c r="I42" s="119"/>
      <c r="J42" s="119"/>
    </row>
    <row r="43" spans="1:10" s="20" customFormat="1" ht="13.5">
      <c r="A43" s="78"/>
      <c r="B43" s="72"/>
      <c r="C43" s="73"/>
      <c r="D43" s="73"/>
      <c r="E43" s="73"/>
      <c r="F43" s="74"/>
      <c r="G43" s="75"/>
      <c r="H43" s="76"/>
      <c r="I43" s="77"/>
      <c r="J43" s="77"/>
    </row>
    <row r="44" spans="1:10" ht="12.75">
      <c r="A44" s="120" t="s">
        <v>13</v>
      </c>
      <c r="B44" s="120"/>
      <c r="C44" s="120"/>
      <c r="D44" s="120"/>
      <c r="E44" s="120"/>
      <c r="F44" s="120"/>
      <c r="G44" s="120"/>
      <c r="H44" s="120"/>
      <c r="I44" s="120"/>
      <c r="J44" s="120"/>
    </row>
    <row r="45" spans="1:10" ht="42" customHeight="1">
      <c r="A45" s="115" t="s">
        <v>92</v>
      </c>
      <c r="B45" s="115"/>
      <c r="C45" s="115"/>
      <c r="D45" s="115"/>
      <c r="E45" s="115"/>
      <c r="F45" s="115"/>
      <c r="G45" s="115"/>
      <c r="H45" s="115"/>
      <c r="I45" s="115"/>
      <c r="J45" s="115"/>
    </row>
    <row r="46" spans="1:10" ht="12.75">
      <c r="A46" s="40"/>
      <c r="J46" s="6"/>
    </row>
    <row r="47" spans="1:10" ht="87.75">
      <c r="A47" s="41" t="s">
        <v>0</v>
      </c>
      <c r="B47" s="25" t="s">
        <v>1</v>
      </c>
      <c r="C47" s="26" t="s">
        <v>2</v>
      </c>
      <c r="D47" s="26" t="s">
        <v>3</v>
      </c>
      <c r="E47" s="27" t="s">
        <v>4</v>
      </c>
      <c r="F47" s="28" t="s">
        <v>5</v>
      </c>
      <c r="G47" s="28" t="s">
        <v>6</v>
      </c>
      <c r="H47" s="26" t="s">
        <v>7</v>
      </c>
      <c r="I47" s="27" t="s">
        <v>8</v>
      </c>
      <c r="J47" s="27" t="s">
        <v>9</v>
      </c>
    </row>
    <row r="48" spans="1:10" ht="12.75">
      <c r="A48" s="113" t="s">
        <v>74</v>
      </c>
      <c r="B48" s="113"/>
      <c r="C48" s="113"/>
      <c r="D48" s="113"/>
      <c r="E48" s="113"/>
      <c r="F48" s="113"/>
      <c r="G48" s="113"/>
      <c r="H48" s="113"/>
      <c r="I48" s="113"/>
      <c r="J48" s="113"/>
    </row>
    <row r="49" spans="1:10" ht="12.75">
      <c r="A49" s="43" t="s">
        <v>49</v>
      </c>
      <c r="B49" s="31">
        <v>2</v>
      </c>
      <c r="C49" s="8" t="s">
        <v>11</v>
      </c>
      <c r="D49" s="9">
        <f>SUM(E49:H49)</f>
        <v>30</v>
      </c>
      <c r="E49" s="9">
        <v>15</v>
      </c>
      <c r="F49" s="9">
        <v>5</v>
      </c>
      <c r="G49" s="16">
        <v>10</v>
      </c>
      <c r="H49" s="9"/>
      <c r="I49" s="9">
        <f>ROUNDUP(E49/15,0)</f>
        <v>1</v>
      </c>
      <c r="J49" s="9">
        <f>ROUNDUP((F49+G49+H49)/15,0)</f>
        <v>1</v>
      </c>
    </row>
    <row r="50" spans="1:10" ht="12.75">
      <c r="A50" s="43" t="s">
        <v>83</v>
      </c>
      <c r="B50" s="31">
        <v>2</v>
      </c>
      <c r="C50" s="8" t="s">
        <v>11</v>
      </c>
      <c r="D50" s="9">
        <f>SUM(E50:H50)</f>
        <v>30</v>
      </c>
      <c r="E50" s="9">
        <v>15</v>
      </c>
      <c r="F50" s="9">
        <v>5</v>
      </c>
      <c r="G50" s="16">
        <v>10</v>
      </c>
      <c r="H50" s="9"/>
      <c r="I50" s="9">
        <f>ROUNDUP(E50/15,0)</f>
        <v>1</v>
      </c>
      <c r="J50" s="9">
        <f>ROUNDUP((F50+G50+H50)/15,0)</f>
        <v>1</v>
      </c>
    </row>
    <row r="51" spans="1:10" ht="12.75">
      <c r="A51" s="113" t="s">
        <v>75</v>
      </c>
      <c r="B51" s="113"/>
      <c r="C51" s="113"/>
      <c r="D51" s="113"/>
      <c r="E51" s="113"/>
      <c r="F51" s="113"/>
      <c r="G51" s="113"/>
      <c r="H51" s="113"/>
      <c r="I51" s="113"/>
      <c r="J51" s="113"/>
    </row>
    <row r="52" spans="1:10" ht="12.75">
      <c r="A52" s="43" t="s">
        <v>50</v>
      </c>
      <c r="B52" s="31">
        <v>2</v>
      </c>
      <c r="C52" s="8" t="s">
        <v>11</v>
      </c>
      <c r="D52" s="9">
        <f>SUM(E52:H52)</f>
        <v>30</v>
      </c>
      <c r="E52" s="9">
        <v>15</v>
      </c>
      <c r="F52" s="9">
        <v>5</v>
      </c>
      <c r="G52" s="16">
        <v>10</v>
      </c>
      <c r="H52" s="9"/>
      <c r="I52" s="9">
        <f>ROUNDUP(E52/15,0)</f>
        <v>1</v>
      </c>
      <c r="J52" s="9">
        <f>ROUNDUP((F52+G52+H52)/15,0)</f>
        <v>1</v>
      </c>
    </row>
    <row r="53" spans="1:10" ht="12.75">
      <c r="A53" s="43" t="s">
        <v>52</v>
      </c>
      <c r="B53" s="31">
        <v>2</v>
      </c>
      <c r="C53" s="8" t="s">
        <v>11</v>
      </c>
      <c r="D53" s="9">
        <f>SUM(E53:H53)</f>
        <v>30</v>
      </c>
      <c r="E53" s="9">
        <v>15</v>
      </c>
      <c r="F53" s="9">
        <v>5</v>
      </c>
      <c r="G53" s="16">
        <v>10</v>
      </c>
      <c r="H53" s="9"/>
      <c r="I53" s="9">
        <f>ROUNDUP(E53/15,0)</f>
        <v>1</v>
      </c>
      <c r="J53" s="9">
        <f>ROUNDUP((F53+G53+H53)/15,0)</f>
        <v>1</v>
      </c>
    </row>
    <row r="54" spans="1:10" ht="12.75">
      <c r="A54" s="113" t="s">
        <v>72</v>
      </c>
      <c r="B54" s="113"/>
      <c r="C54" s="113"/>
      <c r="D54" s="113"/>
      <c r="E54" s="113"/>
      <c r="F54" s="113"/>
      <c r="G54" s="113"/>
      <c r="H54" s="113"/>
      <c r="I54" s="113"/>
      <c r="J54" s="113"/>
    </row>
    <row r="55" spans="1:10" ht="12.75">
      <c r="A55" s="43" t="s">
        <v>45</v>
      </c>
      <c r="B55" s="31">
        <v>2</v>
      </c>
      <c r="C55" s="8" t="s">
        <v>11</v>
      </c>
      <c r="D55" s="9">
        <f>SUM(E55:H55)</f>
        <v>30</v>
      </c>
      <c r="E55" s="9">
        <v>15</v>
      </c>
      <c r="F55" s="9">
        <v>5</v>
      </c>
      <c r="G55" s="16">
        <v>10</v>
      </c>
      <c r="H55" s="9"/>
      <c r="I55" s="9">
        <f>ROUNDUP(E55/15,0)</f>
        <v>1</v>
      </c>
      <c r="J55" s="9">
        <f>ROUNDUP((F55+G55+H55)/15,0)</f>
        <v>1</v>
      </c>
    </row>
    <row r="56" spans="1:10" ht="12.75">
      <c r="A56" s="43" t="s">
        <v>51</v>
      </c>
      <c r="B56" s="31">
        <v>2</v>
      </c>
      <c r="C56" s="8" t="s">
        <v>11</v>
      </c>
      <c r="D56" s="9">
        <f>SUM(E56:H56)</f>
        <v>30</v>
      </c>
      <c r="E56" s="9">
        <v>15</v>
      </c>
      <c r="F56" s="9">
        <v>5</v>
      </c>
      <c r="G56" s="16">
        <v>10</v>
      </c>
      <c r="H56" s="9"/>
      <c r="I56" s="9">
        <f>ROUNDUP(E56/15,0)</f>
        <v>1</v>
      </c>
      <c r="J56" s="9">
        <f>ROUNDUP((F56+G56+H56)/15,0)</f>
        <v>1</v>
      </c>
    </row>
    <row r="57" spans="1:10" ht="12.75">
      <c r="A57" s="113" t="s">
        <v>73</v>
      </c>
      <c r="B57" s="113"/>
      <c r="C57" s="113"/>
      <c r="D57" s="113"/>
      <c r="E57" s="113"/>
      <c r="F57" s="113"/>
      <c r="G57" s="113"/>
      <c r="H57" s="113"/>
      <c r="I57" s="113"/>
      <c r="J57" s="113"/>
    </row>
    <row r="58" spans="1:10" ht="12.75">
      <c r="A58" s="43" t="s">
        <v>53</v>
      </c>
      <c r="B58" s="31">
        <v>2</v>
      </c>
      <c r="C58" s="8" t="s">
        <v>11</v>
      </c>
      <c r="D58" s="9">
        <f>SUM(E58:H58)</f>
        <v>30</v>
      </c>
      <c r="E58" s="9">
        <v>15</v>
      </c>
      <c r="F58" s="9">
        <v>5</v>
      </c>
      <c r="G58" s="16">
        <v>10</v>
      </c>
      <c r="H58" s="9"/>
      <c r="I58" s="9">
        <f>ROUNDUP(E58/15,0)</f>
        <v>1</v>
      </c>
      <c r="J58" s="9">
        <f>ROUNDUP((F58+G58+H58)/15,0)</f>
        <v>1</v>
      </c>
    </row>
    <row r="59" spans="1:10" ht="12.75">
      <c r="A59" s="43" t="s">
        <v>54</v>
      </c>
      <c r="B59" s="31">
        <v>2</v>
      </c>
      <c r="C59" s="8" t="s">
        <v>11</v>
      </c>
      <c r="D59" s="9">
        <f>SUM(E59:H59)</f>
        <v>30</v>
      </c>
      <c r="E59" s="9">
        <v>15</v>
      </c>
      <c r="F59" s="9">
        <v>5</v>
      </c>
      <c r="G59" s="16">
        <v>10</v>
      </c>
      <c r="H59" s="9"/>
      <c r="I59" s="9">
        <f>ROUNDUP(E59/15,0)</f>
        <v>1</v>
      </c>
      <c r="J59" s="9">
        <f>ROUNDUP((F59+G59+H59)/15,0)</f>
        <v>1</v>
      </c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  <row r="66" ht="12.75">
      <c r="J66" s="6"/>
    </row>
    <row r="67" ht="12.75">
      <c r="J67" s="6"/>
    </row>
    <row r="68" ht="12.75">
      <c r="J68" s="6"/>
    </row>
    <row r="69" ht="12.75">
      <c r="J69" s="6"/>
    </row>
    <row r="70" ht="12.75">
      <c r="J70" s="6"/>
    </row>
    <row r="71" ht="12.75">
      <c r="J71" s="6"/>
    </row>
    <row r="72" ht="12.75">
      <c r="J72" s="6"/>
    </row>
    <row r="73" ht="12.75">
      <c r="J73" s="6"/>
    </row>
    <row r="74" ht="12.75">
      <c r="J74" s="6"/>
    </row>
    <row r="75" ht="12.75">
      <c r="J75" s="6"/>
    </row>
    <row r="76" ht="12.75">
      <c r="J76" s="6"/>
    </row>
    <row r="77" ht="12.75">
      <c r="J77" s="6"/>
    </row>
    <row r="78" ht="12.75">
      <c r="J78" s="6"/>
    </row>
    <row r="79" ht="12.75">
      <c r="J79" s="6"/>
    </row>
    <row r="80" ht="12.75">
      <c r="J80" s="6"/>
    </row>
    <row r="81" ht="12.75">
      <c r="J81" s="6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  <row r="88" ht="12.75">
      <c r="J88" s="6"/>
    </row>
    <row r="89" ht="12.75">
      <c r="J89" s="6"/>
    </row>
    <row r="90" ht="12.75">
      <c r="J90" s="6"/>
    </row>
    <row r="91" ht="12.75">
      <c r="J91" s="6"/>
    </row>
    <row r="92" ht="12.75">
      <c r="J92" s="6"/>
    </row>
  </sheetData>
  <sheetProtection selectLockedCells="1" selectUnlockedCells="1"/>
  <mergeCells count="10">
    <mergeCell ref="A54:J54"/>
    <mergeCell ref="A57:J57"/>
    <mergeCell ref="A44:J44"/>
    <mergeCell ref="A45:J45"/>
    <mergeCell ref="A1:J1"/>
    <mergeCell ref="A2:J2"/>
    <mergeCell ref="A5:J5"/>
    <mergeCell ref="I42:J42"/>
    <mergeCell ref="A48:J48"/>
    <mergeCell ref="A51:J5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1" r:id="rId1"/>
  <rowBreaks count="1" manualBreakCount="1">
    <brk id="4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view="pageBreakPreview" zoomScaleSheetLayoutView="100" zoomScalePageLayoutView="0" workbookViewId="0" topLeftCell="A1">
      <selection activeCell="A5" sqref="A5:J94"/>
    </sheetView>
  </sheetViews>
  <sheetFormatPr defaultColWidth="13.00390625" defaultRowHeight="12.75"/>
  <cols>
    <col min="1" max="1" width="40.7109375" style="1" customWidth="1"/>
    <col min="2" max="2" width="6.28125" style="23" customWidth="1"/>
    <col min="3" max="9" width="6.28125" style="2" customWidth="1"/>
    <col min="10" max="10" width="6.28125" style="3" customWidth="1"/>
    <col min="11" max="11" width="13.00390625" style="32" customWidth="1"/>
    <col min="12" max="12" width="13.00390625" style="4" customWidth="1"/>
    <col min="13" max="14" width="13.00390625" style="5" customWidth="1"/>
    <col min="15" max="16384" width="13.00390625" style="4" customWidth="1"/>
  </cols>
  <sheetData>
    <row r="1" spans="1:10" ht="12.75">
      <c r="A1" s="114" t="s">
        <v>13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48" customHeight="1">
      <c r="A2" s="115" t="s">
        <v>88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0:14" ht="12.75">
      <c r="J3" s="6"/>
      <c r="K3" s="4"/>
      <c r="M3" s="4"/>
      <c r="N3" s="4"/>
    </row>
    <row r="4" spans="1:10" s="7" customFormat="1" ht="84" customHeight="1">
      <c r="A4" s="24" t="s">
        <v>0</v>
      </c>
      <c r="B4" s="25" t="s">
        <v>1</v>
      </c>
      <c r="C4" s="26" t="s">
        <v>2</v>
      </c>
      <c r="D4" s="26" t="s">
        <v>3</v>
      </c>
      <c r="E4" s="27" t="s">
        <v>4</v>
      </c>
      <c r="F4" s="28" t="s">
        <v>5</v>
      </c>
      <c r="G4" s="28" t="s">
        <v>6</v>
      </c>
      <c r="H4" s="26" t="s">
        <v>7</v>
      </c>
      <c r="I4" s="27" t="s">
        <v>8</v>
      </c>
      <c r="J4" s="27" t="s">
        <v>9</v>
      </c>
    </row>
    <row r="5" spans="1:10" s="7" customFormat="1" ht="12.75" customHeight="1">
      <c r="A5" s="116" t="s">
        <v>39</v>
      </c>
      <c r="B5" s="117"/>
      <c r="C5" s="117"/>
      <c r="D5" s="117"/>
      <c r="E5" s="117"/>
      <c r="F5" s="117"/>
      <c r="G5" s="117"/>
      <c r="H5" s="117"/>
      <c r="I5" s="117"/>
      <c r="J5" s="118"/>
    </row>
    <row r="6" spans="1:10" s="109" customFormat="1" ht="12" customHeight="1">
      <c r="A6" s="44" t="s">
        <v>17</v>
      </c>
      <c r="B6" s="47">
        <v>1</v>
      </c>
      <c r="C6" s="8" t="s">
        <v>11</v>
      </c>
      <c r="D6" s="36">
        <f aca="true" t="shared" si="0" ref="D6:D14">SUM(E6:H6)</f>
        <v>7</v>
      </c>
      <c r="E6" s="56"/>
      <c r="F6" s="56"/>
      <c r="G6" s="56">
        <v>7</v>
      </c>
      <c r="H6" s="33"/>
      <c r="I6" s="9">
        <f>ROUNDUP(E6/7,0)</f>
        <v>0</v>
      </c>
      <c r="J6" s="9">
        <f>ROUNDUP((F6+G6+H6)/7,0)</f>
        <v>1</v>
      </c>
    </row>
    <row r="7" spans="1:10" s="109" customFormat="1" ht="13.5" customHeight="1">
      <c r="A7" s="44" t="s">
        <v>78</v>
      </c>
      <c r="B7" s="47">
        <v>1</v>
      </c>
      <c r="C7" s="87" t="s">
        <v>11</v>
      </c>
      <c r="D7" s="69">
        <f>SUM(E7:H7)</f>
        <v>7</v>
      </c>
      <c r="E7" s="85"/>
      <c r="F7" s="85">
        <v>7</v>
      </c>
      <c r="G7" s="85"/>
      <c r="H7" s="86"/>
      <c r="I7" s="9">
        <f>ROUNDUP(E7/15,0)</f>
        <v>0</v>
      </c>
      <c r="J7" s="9">
        <f>ROUNDUP((F7+G7+H7)/15,0)</f>
        <v>1</v>
      </c>
    </row>
    <row r="8" spans="1:10" s="109" customFormat="1" ht="12" customHeight="1">
      <c r="A8" s="44" t="s">
        <v>89</v>
      </c>
      <c r="B8" s="47">
        <v>2</v>
      </c>
      <c r="C8" s="8" t="s">
        <v>11</v>
      </c>
      <c r="D8" s="36">
        <f>SUM(E8:H8)</f>
        <v>18</v>
      </c>
      <c r="E8" s="56">
        <v>18</v>
      </c>
      <c r="F8" s="56"/>
      <c r="G8" s="56"/>
      <c r="H8" s="30"/>
      <c r="I8" s="33">
        <f>ROUNDUP(E8/15,0)</f>
        <v>2</v>
      </c>
      <c r="J8" s="9">
        <f>ROUNDUP((F8+G8+H8)/15,0)</f>
        <v>0</v>
      </c>
    </row>
    <row r="9" spans="1:10" s="109" customFormat="1" ht="12" customHeight="1">
      <c r="A9" s="44" t="s">
        <v>56</v>
      </c>
      <c r="B9" s="47">
        <v>3</v>
      </c>
      <c r="C9" s="8" t="s">
        <v>11</v>
      </c>
      <c r="D9" s="36">
        <f t="shared" si="0"/>
        <v>35</v>
      </c>
      <c r="E9" s="55">
        <v>14</v>
      </c>
      <c r="F9" s="55">
        <v>7</v>
      </c>
      <c r="G9" s="55">
        <v>14</v>
      </c>
      <c r="H9" s="9"/>
      <c r="I9" s="9">
        <f aca="true" t="shared" si="1" ref="I9:I14">ROUNDUP(E9/7,0)</f>
        <v>2</v>
      </c>
      <c r="J9" s="9">
        <f aca="true" t="shared" si="2" ref="J9:J14">ROUNDUP((F9+G9+H9)/7,0)</f>
        <v>3</v>
      </c>
    </row>
    <row r="10" spans="1:10" s="109" customFormat="1" ht="12" customHeight="1">
      <c r="A10" s="44" t="s">
        <v>37</v>
      </c>
      <c r="B10" s="47">
        <v>1</v>
      </c>
      <c r="C10" s="8" t="s">
        <v>11</v>
      </c>
      <c r="D10" s="36">
        <f t="shared" si="0"/>
        <v>14</v>
      </c>
      <c r="E10" s="45">
        <v>7</v>
      </c>
      <c r="F10" s="45">
        <v>7</v>
      </c>
      <c r="G10" s="45"/>
      <c r="H10" s="9"/>
      <c r="I10" s="9">
        <f t="shared" si="1"/>
        <v>1</v>
      </c>
      <c r="J10" s="9">
        <f t="shared" si="2"/>
        <v>1</v>
      </c>
    </row>
    <row r="11" spans="1:10" s="13" customFormat="1" ht="12" customHeight="1">
      <c r="A11" s="44" t="s">
        <v>57</v>
      </c>
      <c r="B11" s="51">
        <v>4</v>
      </c>
      <c r="C11" s="8" t="s">
        <v>10</v>
      </c>
      <c r="D11" s="36">
        <f t="shared" si="0"/>
        <v>21</v>
      </c>
      <c r="E11" s="45">
        <v>7</v>
      </c>
      <c r="F11" s="62">
        <v>4</v>
      </c>
      <c r="G11" s="62">
        <v>10</v>
      </c>
      <c r="H11" s="9"/>
      <c r="I11" s="9">
        <f t="shared" si="1"/>
        <v>1</v>
      </c>
      <c r="J11" s="9">
        <f t="shared" si="2"/>
        <v>2</v>
      </c>
    </row>
    <row r="12" spans="1:10" s="12" customFormat="1" ht="12" customHeight="1">
      <c r="A12" s="44" t="s">
        <v>23</v>
      </c>
      <c r="B12" s="47">
        <v>4</v>
      </c>
      <c r="C12" s="8" t="s">
        <v>10</v>
      </c>
      <c r="D12" s="36">
        <f t="shared" si="0"/>
        <v>21</v>
      </c>
      <c r="E12" s="45">
        <v>7</v>
      </c>
      <c r="F12" s="62">
        <v>4</v>
      </c>
      <c r="G12" s="62">
        <v>10</v>
      </c>
      <c r="H12" s="9"/>
      <c r="I12" s="9">
        <f t="shared" si="1"/>
        <v>1</v>
      </c>
      <c r="J12" s="9">
        <f t="shared" si="2"/>
        <v>2</v>
      </c>
    </row>
    <row r="13" spans="1:10" s="13" customFormat="1" ht="12" customHeight="1">
      <c r="A13" s="44" t="s">
        <v>25</v>
      </c>
      <c r="B13" s="46">
        <v>2</v>
      </c>
      <c r="C13" s="8" t="s">
        <v>11</v>
      </c>
      <c r="D13" s="9">
        <f t="shared" si="0"/>
        <v>21</v>
      </c>
      <c r="E13" s="45">
        <v>7</v>
      </c>
      <c r="F13" s="9">
        <v>4</v>
      </c>
      <c r="G13" s="16">
        <v>10</v>
      </c>
      <c r="H13" s="9"/>
      <c r="I13" s="9">
        <f t="shared" si="1"/>
        <v>1</v>
      </c>
      <c r="J13" s="9">
        <f t="shared" si="2"/>
        <v>2</v>
      </c>
    </row>
    <row r="14" spans="1:10" s="13" customFormat="1" ht="12" customHeight="1">
      <c r="A14" s="49" t="s">
        <v>32</v>
      </c>
      <c r="B14" s="46">
        <v>4</v>
      </c>
      <c r="C14" s="8" t="s">
        <v>10</v>
      </c>
      <c r="D14" s="9">
        <f t="shared" si="0"/>
        <v>21</v>
      </c>
      <c r="E14" s="45">
        <v>7</v>
      </c>
      <c r="F14" s="9">
        <v>4</v>
      </c>
      <c r="G14" s="16">
        <v>10</v>
      </c>
      <c r="H14" s="9"/>
      <c r="I14" s="9">
        <f t="shared" si="1"/>
        <v>1</v>
      </c>
      <c r="J14" s="9">
        <f t="shared" si="2"/>
        <v>2</v>
      </c>
    </row>
    <row r="15" spans="1:10" s="13" customFormat="1" ht="12" customHeight="1">
      <c r="A15" s="63" t="s">
        <v>12</v>
      </c>
      <c r="B15" s="22">
        <f>SUM(B6:B14)</f>
        <v>22</v>
      </c>
      <c r="C15" s="38">
        <f>COUNTIF(C6:C14,"e")</f>
        <v>3</v>
      </c>
      <c r="D15" s="22">
        <f aca="true" t="shared" si="3" ref="D15:J15">SUM(D6:D14)</f>
        <v>165</v>
      </c>
      <c r="E15" s="22">
        <f t="shared" si="3"/>
        <v>67</v>
      </c>
      <c r="F15" s="22">
        <f t="shared" si="3"/>
        <v>37</v>
      </c>
      <c r="G15" s="22">
        <f t="shared" si="3"/>
        <v>61</v>
      </c>
      <c r="H15" s="22">
        <f t="shared" si="3"/>
        <v>0</v>
      </c>
      <c r="I15" s="22">
        <f t="shared" si="3"/>
        <v>9</v>
      </c>
      <c r="J15" s="22">
        <f t="shared" si="3"/>
        <v>14</v>
      </c>
    </row>
    <row r="16" spans="1:10" s="13" customFormat="1" ht="12" customHeight="1">
      <c r="A16" s="64" t="s">
        <v>40</v>
      </c>
      <c r="B16" s="39"/>
      <c r="C16" s="39"/>
      <c r="D16" s="39"/>
      <c r="E16" s="39"/>
      <c r="F16" s="39"/>
      <c r="G16" s="39"/>
      <c r="H16" s="39"/>
      <c r="I16" s="39"/>
      <c r="J16" s="65"/>
    </row>
    <row r="17" spans="1:10" s="12" customFormat="1" ht="12" customHeight="1">
      <c r="A17" s="44" t="s">
        <v>18</v>
      </c>
      <c r="B17" s="47">
        <v>1</v>
      </c>
      <c r="C17" s="8" t="s">
        <v>10</v>
      </c>
      <c r="D17" s="36">
        <f>SUM(E17:H17)</f>
        <v>14</v>
      </c>
      <c r="E17" s="56"/>
      <c r="F17" s="56"/>
      <c r="G17" s="56">
        <v>14</v>
      </c>
      <c r="H17" s="33"/>
      <c r="I17" s="9">
        <f>ROUNDUP(E17/7,0)</f>
        <v>0</v>
      </c>
      <c r="J17" s="9">
        <f>ROUNDUP((F17+G17+H17)/7,0)</f>
        <v>2</v>
      </c>
    </row>
    <row r="18" spans="1:10" s="109" customFormat="1" ht="12" customHeight="1">
      <c r="A18" s="44" t="s">
        <v>90</v>
      </c>
      <c r="B18" s="47">
        <v>2</v>
      </c>
      <c r="C18" s="8" t="s">
        <v>11</v>
      </c>
      <c r="D18" s="36">
        <f>SUM(E18:H18)</f>
        <v>18</v>
      </c>
      <c r="E18" s="45">
        <v>18</v>
      </c>
      <c r="F18" s="45"/>
      <c r="G18" s="45"/>
      <c r="H18" s="9"/>
      <c r="I18" s="9">
        <f>ROUNDUP(E18/15,0)</f>
        <v>2</v>
      </c>
      <c r="J18" s="9">
        <f>ROUNDUP((F18+G18+H18)/15,0)</f>
        <v>0</v>
      </c>
    </row>
    <row r="19" spans="1:10" s="109" customFormat="1" ht="12" customHeight="1">
      <c r="A19" s="44" t="s">
        <v>38</v>
      </c>
      <c r="B19" s="47">
        <v>2</v>
      </c>
      <c r="C19" s="8" t="s">
        <v>10</v>
      </c>
      <c r="D19" s="9">
        <f aca="true" t="shared" si="4" ref="D19:D24">SUM(E19:H19)</f>
        <v>21</v>
      </c>
      <c r="E19" s="45">
        <v>7</v>
      </c>
      <c r="F19" s="62">
        <v>14</v>
      </c>
      <c r="G19" s="62"/>
      <c r="H19" s="9"/>
      <c r="I19" s="9">
        <f aca="true" t="shared" si="5" ref="I19:I24">ROUNDUP(E19/7,0)</f>
        <v>1</v>
      </c>
      <c r="J19" s="9">
        <f aca="true" t="shared" si="6" ref="J19:J24">ROUNDUP((F19+G19+H19)/7,0)</f>
        <v>2</v>
      </c>
    </row>
    <row r="20" spans="1:10" s="12" customFormat="1" ht="12" customHeight="1">
      <c r="A20" s="48" t="s">
        <v>81</v>
      </c>
      <c r="B20" s="46">
        <v>4</v>
      </c>
      <c r="C20" s="8" t="s">
        <v>10</v>
      </c>
      <c r="D20" s="9">
        <f t="shared" si="4"/>
        <v>35</v>
      </c>
      <c r="E20" s="45">
        <v>14</v>
      </c>
      <c r="F20" s="62">
        <v>7</v>
      </c>
      <c r="G20" s="62">
        <v>14</v>
      </c>
      <c r="H20" s="9"/>
      <c r="I20" s="9">
        <f t="shared" si="5"/>
        <v>2</v>
      </c>
      <c r="J20" s="9">
        <f t="shared" si="6"/>
        <v>3</v>
      </c>
    </row>
    <row r="21" spans="1:10" s="14" customFormat="1" ht="12" customHeight="1">
      <c r="A21" s="49" t="s">
        <v>44</v>
      </c>
      <c r="B21" s="46">
        <v>3</v>
      </c>
      <c r="C21" s="8" t="s">
        <v>11</v>
      </c>
      <c r="D21" s="9">
        <f>SUM(E21:H21)</f>
        <v>21</v>
      </c>
      <c r="E21" s="45">
        <v>7</v>
      </c>
      <c r="F21" s="62">
        <v>4</v>
      </c>
      <c r="G21" s="62">
        <v>10</v>
      </c>
      <c r="H21" s="33"/>
      <c r="I21" s="9">
        <f t="shared" si="5"/>
        <v>1</v>
      </c>
      <c r="J21" s="9">
        <f t="shared" si="6"/>
        <v>2</v>
      </c>
    </row>
    <row r="22" spans="1:10" s="12" customFormat="1" ht="12" customHeight="1">
      <c r="A22" s="44" t="s">
        <v>33</v>
      </c>
      <c r="B22" s="50">
        <v>3</v>
      </c>
      <c r="C22" s="8" t="s">
        <v>11</v>
      </c>
      <c r="D22" s="9">
        <f t="shared" si="4"/>
        <v>21</v>
      </c>
      <c r="E22" s="45">
        <v>7</v>
      </c>
      <c r="F22" s="62">
        <v>4</v>
      </c>
      <c r="G22" s="62">
        <v>10</v>
      </c>
      <c r="H22" s="33"/>
      <c r="I22" s="9">
        <f t="shared" si="5"/>
        <v>1</v>
      </c>
      <c r="J22" s="9">
        <f t="shared" si="6"/>
        <v>2</v>
      </c>
    </row>
    <row r="23" spans="1:10" s="12" customFormat="1" ht="12" customHeight="1">
      <c r="A23" s="44" t="s">
        <v>61</v>
      </c>
      <c r="B23" s="50">
        <v>4</v>
      </c>
      <c r="C23" s="8" t="s">
        <v>11</v>
      </c>
      <c r="D23" s="9">
        <f t="shared" si="4"/>
        <v>21</v>
      </c>
      <c r="E23" s="45">
        <v>7</v>
      </c>
      <c r="F23" s="62">
        <v>4</v>
      </c>
      <c r="G23" s="62">
        <v>10</v>
      </c>
      <c r="H23" s="33"/>
      <c r="I23" s="9">
        <f t="shared" si="5"/>
        <v>1</v>
      </c>
      <c r="J23" s="9">
        <f t="shared" si="6"/>
        <v>2</v>
      </c>
    </row>
    <row r="24" spans="1:10" s="12" customFormat="1" ht="12" customHeight="1">
      <c r="A24" s="44" t="s">
        <v>82</v>
      </c>
      <c r="B24" s="51">
        <v>3</v>
      </c>
      <c r="C24" s="8" t="s">
        <v>10</v>
      </c>
      <c r="D24" s="9">
        <f t="shared" si="4"/>
        <v>35</v>
      </c>
      <c r="E24" s="45">
        <v>14</v>
      </c>
      <c r="F24" s="62">
        <v>7</v>
      </c>
      <c r="G24" s="62">
        <v>14</v>
      </c>
      <c r="H24" s="9"/>
      <c r="I24" s="9">
        <f t="shared" si="5"/>
        <v>2</v>
      </c>
      <c r="J24" s="9">
        <f t="shared" si="6"/>
        <v>3</v>
      </c>
    </row>
    <row r="25" spans="1:10" s="12" customFormat="1" ht="12" customHeight="1">
      <c r="A25" s="63" t="s">
        <v>12</v>
      </c>
      <c r="B25" s="22">
        <f>SUM(B17:B24)</f>
        <v>22</v>
      </c>
      <c r="C25" s="38">
        <f>COUNTIF(C17:C24,"e")</f>
        <v>4</v>
      </c>
      <c r="D25" s="22">
        <f aca="true" t="shared" si="7" ref="D25:J25">SUM(D17:D24)</f>
        <v>186</v>
      </c>
      <c r="E25" s="22">
        <f t="shared" si="7"/>
        <v>74</v>
      </c>
      <c r="F25" s="22">
        <f t="shared" si="7"/>
        <v>40</v>
      </c>
      <c r="G25" s="22">
        <f t="shared" si="7"/>
        <v>72</v>
      </c>
      <c r="H25" s="22">
        <f t="shared" si="7"/>
        <v>0</v>
      </c>
      <c r="I25" s="22">
        <f t="shared" si="7"/>
        <v>10</v>
      </c>
      <c r="J25" s="22">
        <f t="shared" si="7"/>
        <v>16</v>
      </c>
    </row>
    <row r="26" spans="1:10" s="12" customFormat="1" ht="12" customHeight="1">
      <c r="A26" s="66" t="s">
        <v>35</v>
      </c>
      <c r="B26" s="35"/>
      <c r="C26" s="35"/>
      <c r="D26" s="35"/>
      <c r="E26" s="35"/>
      <c r="F26" s="35"/>
      <c r="G26" s="35"/>
      <c r="H26" s="35"/>
      <c r="I26" s="35"/>
      <c r="J26" s="67"/>
    </row>
    <row r="27" spans="1:10" s="13" customFormat="1" ht="12" customHeight="1">
      <c r="A27" s="48" t="s">
        <v>66</v>
      </c>
      <c r="B27" s="46">
        <v>2</v>
      </c>
      <c r="C27" s="8" t="s">
        <v>11</v>
      </c>
      <c r="D27" s="9">
        <f aca="true" t="shared" si="8" ref="D27:D33">SUM(E27:H27)</f>
        <v>10</v>
      </c>
      <c r="E27" s="9">
        <v>5</v>
      </c>
      <c r="F27" s="9"/>
      <c r="G27" s="16">
        <v>5</v>
      </c>
      <c r="H27" s="9"/>
      <c r="I27" s="9">
        <f aca="true" t="shared" si="9" ref="I27:I33">ROUNDUP(E27/5,0)</f>
        <v>1</v>
      </c>
      <c r="J27" s="9">
        <f aca="true" t="shared" si="10" ref="J27:J33">ROUNDUP((F27+G27+H27)/5,0)</f>
        <v>1</v>
      </c>
    </row>
    <row r="28" spans="1:10" s="109" customFormat="1" ht="12" customHeight="1">
      <c r="A28" s="48" t="s">
        <v>79</v>
      </c>
      <c r="B28" s="59">
        <v>1</v>
      </c>
      <c r="C28" s="8" t="s">
        <v>11</v>
      </c>
      <c r="D28" s="36">
        <f>SUM(E28:H28)</f>
        <v>9</v>
      </c>
      <c r="E28" s="45">
        <v>9</v>
      </c>
      <c r="F28" s="45"/>
      <c r="G28" s="45"/>
      <c r="H28" s="9"/>
      <c r="I28" s="9">
        <f>ROUNDUP(E28/15,0)</f>
        <v>1</v>
      </c>
      <c r="J28" s="9">
        <f>ROUNDUP((F28+G28+H28)/15,0)</f>
        <v>0</v>
      </c>
    </row>
    <row r="29" spans="1:10" s="12" customFormat="1" ht="12" customHeight="1">
      <c r="A29" s="44" t="s">
        <v>48</v>
      </c>
      <c r="B29" s="50">
        <v>4</v>
      </c>
      <c r="C29" s="8" t="s">
        <v>11</v>
      </c>
      <c r="D29" s="9">
        <f>SUM(E29:H29)</f>
        <v>20</v>
      </c>
      <c r="E29" s="45">
        <v>5</v>
      </c>
      <c r="F29" s="62">
        <v>5</v>
      </c>
      <c r="G29" s="62">
        <v>10</v>
      </c>
      <c r="H29" s="33"/>
      <c r="I29" s="9">
        <f t="shared" si="9"/>
        <v>1</v>
      </c>
      <c r="J29" s="9">
        <f t="shared" si="10"/>
        <v>3</v>
      </c>
    </row>
    <row r="30" spans="1:10" s="15" customFormat="1" ht="12" customHeight="1">
      <c r="A30" s="49" t="s">
        <v>34</v>
      </c>
      <c r="B30" s="50">
        <v>4</v>
      </c>
      <c r="C30" s="8" t="s">
        <v>11</v>
      </c>
      <c r="D30" s="9">
        <f t="shared" si="8"/>
        <v>25</v>
      </c>
      <c r="E30" s="45">
        <v>10</v>
      </c>
      <c r="F30" s="62">
        <v>5</v>
      </c>
      <c r="G30" s="62">
        <v>10</v>
      </c>
      <c r="H30" s="33"/>
      <c r="I30" s="9">
        <f t="shared" si="9"/>
        <v>2</v>
      </c>
      <c r="J30" s="9">
        <f t="shared" si="10"/>
        <v>3</v>
      </c>
    </row>
    <row r="31" spans="1:10" s="12" customFormat="1" ht="12" customHeight="1">
      <c r="A31" s="49" t="s">
        <v>31</v>
      </c>
      <c r="B31" s="47">
        <v>4</v>
      </c>
      <c r="C31" s="8" t="s">
        <v>10</v>
      </c>
      <c r="D31" s="9">
        <f t="shared" si="8"/>
        <v>20</v>
      </c>
      <c r="E31" s="45">
        <v>10</v>
      </c>
      <c r="F31" s="62">
        <v>4</v>
      </c>
      <c r="G31" s="62">
        <v>6</v>
      </c>
      <c r="H31" s="9"/>
      <c r="I31" s="9">
        <f t="shared" si="9"/>
        <v>2</v>
      </c>
      <c r="J31" s="9">
        <f t="shared" si="10"/>
        <v>2</v>
      </c>
    </row>
    <row r="32" spans="1:10" s="12" customFormat="1" ht="12" customHeight="1">
      <c r="A32" s="49" t="s">
        <v>29</v>
      </c>
      <c r="B32" s="50">
        <v>3</v>
      </c>
      <c r="C32" s="8" t="s">
        <v>11</v>
      </c>
      <c r="D32" s="9">
        <f>SUM(E32:H32)</f>
        <v>15</v>
      </c>
      <c r="E32" s="45">
        <v>5</v>
      </c>
      <c r="F32" s="62">
        <v>4</v>
      </c>
      <c r="G32" s="62">
        <v>6</v>
      </c>
      <c r="H32" s="33"/>
      <c r="I32" s="9">
        <f t="shared" si="9"/>
        <v>1</v>
      </c>
      <c r="J32" s="9">
        <f t="shared" si="10"/>
        <v>2</v>
      </c>
    </row>
    <row r="33" spans="1:10" s="12" customFormat="1" ht="12" customHeight="1">
      <c r="A33" s="44" t="s">
        <v>20</v>
      </c>
      <c r="B33" s="47">
        <v>2</v>
      </c>
      <c r="C33" s="8" t="s">
        <v>11</v>
      </c>
      <c r="D33" s="9">
        <f t="shared" si="8"/>
        <v>15</v>
      </c>
      <c r="E33" s="9"/>
      <c r="F33" s="9"/>
      <c r="G33" s="16">
        <v>15</v>
      </c>
      <c r="H33" s="9"/>
      <c r="I33" s="9">
        <f t="shared" si="9"/>
        <v>0</v>
      </c>
      <c r="J33" s="9">
        <f t="shared" si="10"/>
        <v>3</v>
      </c>
    </row>
    <row r="34" spans="1:10" s="12" customFormat="1" ht="12" customHeight="1">
      <c r="A34" s="68" t="s">
        <v>12</v>
      </c>
      <c r="B34" s="22">
        <f>SUM(B27:B33)</f>
        <v>20</v>
      </c>
      <c r="C34" s="38">
        <f>COUNTIF(C27:C33,"e")</f>
        <v>1</v>
      </c>
      <c r="D34" s="22">
        <f>SUM(D27:D33)</f>
        <v>114</v>
      </c>
      <c r="E34" s="22">
        <f>SUM(E27:E33)</f>
        <v>44</v>
      </c>
      <c r="F34" s="22">
        <f>SUM(F27:F33)</f>
        <v>18</v>
      </c>
      <c r="G34" s="22">
        <f>SUM(G27:G33)</f>
        <v>52</v>
      </c>
      <c r="H34" s="22">
        <v>0</v>
      </c>
      <c r="I34" s="22">
        <f>SUM(I27:I33)</f>
        <v>8</v>
      </c>
      <c r="J34" s="22">
        <f>SUM(J27:J33)</f>
        <v>14</v>
      </c>
    </row>
    <row r="35" spans="1:10" s="12" customFormat="1" ht="12" customHeight="1">
      <c r="A35" s="66" t="s">
        <v>36</v>
      </c>
      <c r="B35" s="35"/>
      <c r="C35" s="35"/>
      <c r="D35" s="35"/>
      <c r="E35" s="35"/>
      <c r="F35" s="35"/>
      <c r="G35" s="35"/>
      <c r="H35" s="35"/>
      <c r="I35" s="35"/>
      <c r="J35" s="67"/>
    </row>
    <row r="36" spans="1:10" s="13" customFormat="1" ht="12" customHeight="1">
      <c r="A36" s="48" t="s">
        <v>67</v>
      </c>
      <c r="B36" s="46">
        <v>2</v>
      </c>
      <c r="C36" s="8" t="s">
        <v>11</v>
      </c>
      <c r="D36" s="9">
        <f aca="true" t="shared" si="11" ref="D36:D41">SUM(E36:H36)</f>
        <v>10</v>
      </c>
      <c r="E36" s="9">
        <v>5</v>
      </c>
      <c r="F36" s="9"/>
      <c r="G36" s="16">
        <v>5</v>
      </c>
      <c r="H36" s="9"/>
      <c r="I36" s="9">
        <f>ROUNDUP(E36/5,0)</f>
        <v>1</v>
      </c>
      <c r="J36" s="9">
        <f>ROUNDUP((F36+G36+H36)/5,0)</f>
        <v>1</v>
      </c>
    </row>
    <row r="37" spans="1:10" s="109" customFormat="1" ht="12" customHeight="1">
      <c r="A37" s="112" t="s">
        <v>80</v>
      </c>
      <c r="B37" s="110">
        <v>1</v>
      </c>
      <c r="C37" s="8" t="s">
        <v>11</v>
      </c>
      <c r="D37" s="9">
        <f t="shared" si="11"/>
        <v>10</v>
      </c>
      <c r="E37" s="9">
        <v>10</v>
      </c>
      <c r="F37" s="9"/>
      <c r="G37" s="16"/>
      <c r="H37" s="9"/>
      <c r="I37" s="9">
        <f>ROUNDUP(E37/15,0)</f>
        <v>1</v>
      </c>
      <c r="J37" s="9">
        <f>ROUNDUP((F37+G37+H37)/15,0)</f>
        <v>0</v>
      </c>
    </row>
    <row r="38" spans="1:10" s="12" customFormat="1" ht="12" customHeight="1">
      <c r="A38" s="44" t="s">
        <v>27</v>
      </c>
      <c r="B38" s="47">
        <v>3</v>
      </c>
      <c r="C38" s="8" t="s">
        <v>10</v>
      </c>
      <c r="D38" s="9">
        <f t="shared" si="11"/>
        <v>20</v>
      </c>
      <c r="E38" s="45">
        <v>10</v>
      </c>
      <c r="F38" s="62">
        <v>4</v>
      </c>
      <c r="G38" s="62">
        <v>6</v>
      </c>
      <c r="H38" s="9"/>
      <c r="I38" s="9">
        <f>ROUNDUP(E38/5,0)</f>
        <v>2</v>
      </c>
      <c r="J38" s="9">
        <f>ROUNDUP((F38+G38+H38)/5,0)</f>
        <v>2</v>
      </c>
    </row>
    <row r="39" spans="1:10" s="15" customFormat="1" ht="12" customHeight="1">
      <c r="A39" s="49" t="s">
        <v>30</v>
      </c>
      <c r="B39" s="106">
        <v>3</v>
      </c>
      <c r="C39" s="93" t="s">
        <v>11</v>
      </c>
      <c r="D39" s="29">
        <f t="shared" si="11"/>
        <v>20</v>
      </c>
      <c r="E39" s="62">
        <v>10</v>
      </c>
      <c r="F39" s="62">
        <v>4</v>
      </c>
      <c r="G39" s="62">
        <v>6</v>
      </c>
      <c r="H39" s="86"/>
      <c r="I39" s="29">
        <f>ROUNDUP(E39/5,0)</f>
        <v>2</v>
      </c>
      <c r="J39" s="29">
        <f>ROUNDUP((F39+G39+H39)/5,0)</f>
        <v>2</v>
      </c>
    </row>
    <row r="40" spans="1:10" s="12" customFormat="1" ht="12" customHeight="1">
      <c r="A40" s="105" t="s">
        <v>19</v>
      </c>
      <c r="B40" s="107">
        <v>2</v>
      </c>
      <c r="C40" s="108" t="s">
        <v>11</v>
      </c>
      <c r="D40" s="30">
        <f t="shared" si="11"/>
        <v>15</v>
      </c>
      <c r="E40" s="30"/>
      <c r="F40" s="30"/>
      <c r="G40" s="34">
        <v>15</v>
      </c>
      <c r="H40" s="30"/>
      <c r="I40" s="30">
        <f>ROUNDUP(E40/5,0)</f>
        <v>0</v>
      </c>
      <c r="J40" s="30">
        <f>ROUNDUP((F40+G40+H40)/5,0)</f>
        <v>3</v>
      </c>
    </row>
    <row r="41" spans="1:10" s="12" customFormat="1" ht="12" customHeight="1">
      <c r="A41" s="105" t="s">
        <v>28</v>
      </c>
      <c r="B41" s="107">
        <v>15</v>
      </c>
      <c r="C41" s="108" t="s">
        <v>10</v>
      </c>
      <c r="D41" s="30">
        <f t="shared" si="11"/>
        <v>0</v>
      </c>
      <c r="E41" s="30"/>
      <c r="F41" s="30"/>
      <c r="G41" s="30"/>
      <c r="H41" s="30"/>
      <c r="I41" s="30">
        <f>ROUNDUP(E41/5,0)</f>
        <v>0</v>
      </c>
      <c r="J41" s="30">
        <f>ROUNDUP((F41+G41+H41)/5,0)</f>
        <v>0</v>
      </c>
    </row>
    <row r="42" spans="1:10" s="12" customFormat="1" ht="12" customHeight="1">
      <c r="A42" s="90" t="s">
        <v>12</v>
      </c>
      <c r="B42" s="94">
        <f>SUM(B36:B41)</f>
        <v>26</v>
      </c>
      <c r="C42" s="95">
        <f>COUNTIF(C36:C41,"e")</f>
        <v>2</v>
      </c>
      <c r="D42" s="94">
        <f>SUM(D36:D41)</f>
        <v>75</v>
      </c>
      <c r="E42" s="94">
        <f>SUM(E36:E41)</f>
        <v>35</v>
      </c>
      <c r="F42" s="94">
        <f>SUM(F36:F41)</f>
        <v>8</v>
      </c>
      <c r="G42" s="94">
        <f>SUM(G36:G41)</f>
        <v>32</v>
      </c>
      <c r="H42" s="94"/>
      <c r="I42" s="94">
        <f>SUM(I36:I41)</f>
        <v>6</v>
      </c>
      <c r="J42" s="94">
        <f>SUM(J36:J41)</f>
        <v>8</v>
      </c>
    </row>
    <row r="43" spans="1:14" s="12" customFormat="1" ht="12" customHeight="1">
      <c r="A43" s="91" t="s">
        <v>41</v>
      </c>
      <c r="B43" s="96">
        <f aca="true" t="shared" si="12" ref="B43:H43">B15+B25+B34+B42</f>
        <v>90</v>
      </c>
      <c r="C43" s="96">
        <f t="shared" si="12"/>
        <v>10</v>
      </c>
      <c r="D43" s="96">
        <f t="shared" si="12"/>
        <v>540</v>
      </c>
      <c r="E43" s="96">
        <f t="shared" si="12"/>
        <v>220</v>
      </c>
      <c r="F43" s="96">
        <f t="shared" si="12"/>
        <v>103</v>
      </c>
      <c r="G43" s="96">
        <f t="shared" si="12"/>
        <v>217</v>
      </c>
      <c r="H43" s="96">
        <f t="shared" si="12"/>
        <v>0</v>
      </c>
      <c r="I43" s="97"/>
      <c r="J43" s="97"/>
      <c r="K43" s="10"/>
      <c r="M43" s="11"/>
      <c r="N43" s="11"/>
    </row>
    <row r="44" spans="1:14" s="18" customFormat="1" ht="13.5">
      <c r="A44" s="92" t="s">
        <v>22</v>
      </c>
      <c r="B44" s="98"/>
      <c r="C44" s="99"/>
      <c r="D44" s="100"/>
      <c r="E44" s="101">
        <f>(E43/D43)*100</f>
        <v>40.74074074074074</v>
      </c>
      <c r="F44" s="101">
        <f>(F43/D43)*100</f>
        <v>19.074074074074073</v>
      </c>
      <c r="G44" s="101">
        <f>(G43/D43)*100</f>
        <v>40.18518518518518</v>
      </c>
      <c r="H44" s="101">
        <f>(H43/D43)*100</f>
        <v>0</v>
      </c>
      <c r="I44" s="102"/>
      <c r="J44" s="102"/>
      <c r="K44" s="17"/>
      <c r="M44" s="17"/>
      <c r="N44" s="17"/>
    </row>
    <row r="45" spans="1:14" s="20" customFormat="1" ht="13.5">
      <c r="A45" s="79"/>
      <c r="B45" s="70"/>
      <c r="C45" s="80"/>
      <c r="D45" s="80"/>
      <c r="E45" s="80"/>
      <c r="F45" s="81"/>
      <c r="G45" s="82"/>
      <c r="H45" s="83"/>
      <c r="I45" s="122"/>
      <c r="J45" s="122"/>
      <c r="K45" s="19"/>
      <c r="M45" s="19"/>
      <c r="N45" s="19"/>
    </row>
    <row r="46" spans="1:10" ht="12.75">
      <c r="A46" s="52"/>
      <c r="B46" s="84"/>
      <c r="C46" s="53"/>
      <c r="D46" s="53"/>
      <c r="E46" s="53"/>
      <c r="F46" s="53"/>
      <c r="G46" s="53"/>
      <c r="H46" s="53"/>
      <c r="I46" s="53"/>
      <c r="J46" s="54"/>
    </row>
    <row r="47" spans="1:10" ht="12.75">
      <c r="A47" s="52"/>
      <c r="B47" s="84"/>
      <c r="C47" s="53"/>
      <c r="D47" s="53"/>
      <c r="E47" s="53"/>
      <c r="F47" s="53"/>
      <c r="G47" s="53"/>
      <c r="H47" s="53"/>
      <c r="I47" s="53"/>
      <c r="J47" s="54"/>
    </row>
    <row r="48" spans="1:14" ht="12.75">
      <c r="A48" s="121" t="s">
        <v>13</v>
      </c>
      <c r="B48" s="121"/>
      <c r="C48" s="121"/>
      <c r="D48" s="121"/>
      <c r="E48" s="121"/>
      <c r="F48" s="121"/>
      <c r="G48" s="121"/>
      <c r="H48" s="121"/>
      <c r="I48" s="121"/>
      <c r="J48" s="121"/>
      <c r="K48" s="4"/>
      <c r="M48" s="4"/>
      <c r="N48" s="4"/>
    </row>
    <row r="49" spans="1:14" ht="42.75" customHeight="1">
      <c r="A49" s="115" t="s">
        <v>93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4"/>
      <c r="M49" s="4"/>
      <c r="N49" s="4"/>
    </row>
    <row r="50" spans="1:14" ht="12.75">
      <c r="A50" s="52"/>
      <c r="B50" s="84"/>
      <c r="C50" s="53"/>
      <c r="D50" s="53"/>
      <c r="E50" s="53"/>
      <c r="F50" s="53"/>
      <c r="G50" s="53"/>
      <c r="H50" s="53"/>
      <c r="I50" s="53"/>
      <c r="J50" s="54"/>
      <c r="K50" s="4"/>
      <c r="M50" s="4"/>
      <c r="N50" s="4"/>
    </row>
    <row r="51" spans="1:14" ht="87.75">
      <c r="A51" s="41" t="s">
        <v>0</v>
      </c>
      <c r="B51" s="25" t="s">
        <v>1</v>
      </c>
      <c r="C51" s="26" t="s">
        <v>2</v>
      </c>
      <c r="D51" s="26" t="s">
        <v>3</v>
      </c>
      <c r="E51" s="27" t="s">
        <v>4</v>
      </c>
      <c r="F51" s="28" t="s">
        <v>5</v>
      </c>
      <c r="G51" s="28" t="s">
        <v>6</v>
      </c>
      <c r="H51" s="26" t="s">
        <v>7</v>
      </c>
      <c r="I51" s="27" t="s">
        <v>8</v>
      </c>
      <c r="J51" s="27" t="s">
        <v>9</v>
      </c>
      <c r="K51" s="4"/>
      <c r="M51" s="4"/>
      <c r="N51" s="4"/>
    </row>
    <row r="52" spans="1:14" ht="12.75">
      <c r="A52" s="113" t="s">
        <v>70</v>
      </c>
      <c r="B52" s="113"/>
      <c r="C52" s="113"/>
      <c r="D52" s="113"/>
      <c r="E52" s="113"/>
      <c r="F52" s="113"/>
      <c r="G52" s="113"/>
      <c r="H52" s="113"/>
      <c r="I52" s="113"/>
      <c r="J52" s="113"/>
      <c r="K52" s="4"/>
      <c r="M52" s="4"/>
      <c r="N52" s="4"/>
    </row>
    <row r="53" spans="1:14" ht="12.75">
      <c r="A53" s="43" t="s">
        <v>49</v>
      </c>
      <c r="B53" s="46">
        <v>2</v>
      </c>
      <c r="C53" s="8" t="s">
        <v>11</v>
      </c>
      <c r="D53" s="9">
        <f>SUM(E53:H53)</f>
        <v>10</v>
      </c>
      <c r="E53" s="9">
        <v>5</v>
      </c>
      <c r="F53" s="9"/>
      <c r="G53" s="16">
        <v>5</v>
      </c>
      <c r="H53" s="9"/>
      <c r="I53" s="9">
        <f>ROUNDUP(E53/5,0)</f>
        <v>1</v>
      </c>
      <c r="J53" s="9">
        <f>ROUNDUP((F53+G53+H53)/5,0)</f>
        <v>1</v>
      </c>
      <c r="K53" s="4"/>
      <c r="M53" s="4"/>
      <c r="N53" s="4"/>
    </row>
    <row r="54" spans="1:14" ht="12.75">
      <c r="A54" s="43" t="s">
        <v>83</v>
      </c>
      <c r="B54" s="46">
        <v>2</v>
      </c>
      <c r="C54" s="8" t="s">
        <v>11</v>
      </c>
      <c r="D54" s="9">
        <f>SUM(E54:H54)</f>
        <v>10</v>
      </c>
      <c r="E54" s="9">
        <v>5</v>
      </c>
      <c r="F54" s="9"/>
      <c r="G54" s="16">
        <v>5</v>
      </c>
      <c r="H54" s="9"/>
      <c r="I54" s="9">
        <f>ROUNDUP(E54/5,0)</f>
        <v>1</v>
      </c>
      <c r="J54" s="9">
        <f>ROUNDUP((F54+G54+H54)/5,0)</f>
        <v>1</v>
      </c>
      <c r="K54" s="4"/>
      <c r="M54" s="4"/>
      <c r="N54" s="4"/>
    </row>
    <row r="55" spans="1:14" ht="12.75">
      <c r="A55" s="113" t="s">
        <v>71</v>
      </c>
      <c r="B55" s="113"/>
      <c r="C55" s="113"/>
      <c r="D55" s="113"/>
      <c r="E55" s="113"/>
      <c r="F55" s="113"/>
      <c r="G55" s="113"/>
      <c r="H55" s="113"/>
      <c r="I55" s="113"/>
      <c r="J55" s="113"/>
      <c r="K55" s="4"/>
      <c r="M55" s="4"/>
      <c r="N55" s="4"/>
    </row>
    <row r="56" spans="1:14" ht="12.75">
      <c r="A56" s="43" t="s">
        <v>50</v>
      </c>
      <c r="B56" s="46">
        <v>2</v>
      </c>
      <c r="C56" s="8" t="s">
        <v>11</v>
      </c>
      <c r="D56" s="9">
        <f>SUM(E56:H56)</f>
        <v>10</v>
      </c>
      <c r="E56" s="9">
        <v>5</v>
      </c>
      <c r="F56" s="9"/>
      <c r="G56" s="16">
        <v>5</v>
      </c>
      <c r="H56" s="9"/>
      <c r="I56" s="9">
        <f>ROUNDUP(E56/5,0)</f>
        <v>1</v>
      </c>
      <c r="J56" s="9">
        <f>ROUNDUP((F56+G56+H56)/5,0)</f>
        <v>1</v>
      </c>
      <c r="K56" s="4"/>
      <c r="M56" s="4"/>
      <c r="N56" s="4"/>
    </row>
    <row r="57" spans="1:14" ht="12.75">
      <c r="A57" s="43" t="s">
        <v>52</v>
      </c>
      <c r="B57" s="46">
        <v>2</v>
      </c>
      <c r="C57" s="8" t="s">
        <v>11</v>
      </c>
      <c r="D57" s="9">
        <f>SUM(E57:H57)</f>
        <v>10</v>
      </c>
      <c r="E57" s="9">
        <v>5</v>
      </c>
      <c r="F57" s="9"/>
      <c r="G57" s="16">
        <v>5</v>
      </c>
      <c r="H57" s="9"/>
      <c r="I57" s="9">
        <f>ROUNDUP(E57/5,0)</f>
        <v>1</v>
      </c>
      <c r="J57" s="9">
        <f>ROUNDUP((F57+G57+H57)/5,0)</f>
        <v>1</v>
      </c>
      <c r="K57" s="4"/>
      <c r="M57" s="4"/>
      <c r="N57" s="4"/>
    </row>
    <row r="58" spans="1:14" ht="12.75">
      <c r="A58" s="113" t="s">
        <v>76</v>
      </c>
      <c r="B58" s="113"/>
      <c r="C58" s="113"/>
      <c r="D58" s="113"/>
      <c r="E58" s="113"/>
      <c r="F58" s="113"/>
      <c r="G58" s="113"/>
      <c r="H58" s="113"/>
      <c r="I58" s="113"/>
      <c r="J58" s="113"/>
      <c r="K58" s="4"/>
      <c r="M58" s="4"/>
      <c r="N58" s="4"/>
    </row>
    <row r="59" spans="1:14" ht="12.75">
      <c r="A59" s="43" t="s">
        <v>45</v>
      </c>
      <c r="B59" s="46">
        <v>2</v>
      </c>
      <c r="C59" s="8" t="s">
        <v>11</v>
      </c>
      <c r="D59" s="9">
        <f>SUM(E59:H59)</f>
        <v>10</v>
      </c>
      <c r="E59" s="9">
        <v>5</v>
      </c>
      <c r="F59" s="9"/>
      <c r="G59" s="16">
        <v>5</v>
      </c>
      <c r="H59" s="9"/>
      <c r="I59" s="9">
        <f>ROUNDUP(E59/5,0)</f>
        <v>1</v>
      </c>
      <c r="J59" s="9">
        <f>ROUNDUP((F59+G59+H59)/5,0)</f>
        <v>1</v>
      </c>
      <c r="K59" s="4"/>
      <c r="M59" s="4"/>
      <c r="N59" s="4"/>
    </row>
    <row r="60" spans="1:14" ht="12.75">
      <c r="A60" s="43" t="s">
        <v>51</v>
      </c>
      <c r="B60" s="46">
        <v>2</v>
      </c>
      <c r="C60" s="8" t="s">
        <v>11</v>
      </c>
      <c r="D60" s="9">
        <f>SUM(E60:H60)</f>
        <v>10</v>
      </c>
      <c r="E60" s="9">
        <v>5</v>
      </c>
      <c r="F60" s="9"/>
      <c r="G60" s="16">
        <v>5</v>
      </c>
      <c r="H60" s="9"/>
      <c r="I60" s="9">
        <f>ROUNDUP(E60/5,0)</f>
        <v>1</v>
      </c>
      <c r="J60" s="9">
        <f>ROUNDUP((F60+G60+H60)/5,0)</f>
        <v>1</v>
      </c>
      <c r="K60" s="4"/>
      <c r="M60" s="4"/>
      <c r="N60" s="4"/>
    </row>
    <row r="61" spans="1:14" ht="12.75">
      <c r="A61" s="113" t="s">
        <v>77</v>
      </c>
      <c r="B61" s="113"/>
      <c r="C61" s="113"/>
      <c r="D61" s="113"/>
      <c r="E61" s="113"/>
      <c r="F61" s="113"/>
      <c r="G61" s="113"/>
      <c r="H61" s="113"/>
      <c r="I61" s="113"/>
      <c r="J61" s="113"/>
      <c r="K61" s="4"/>
      <c r="M61" s="4"/>
      <c r="N61" s="4"/>
    </row>
    <row r="62" spans="1:14" ht="12.75">
      <c r="A62" s="43" t="s">
        <v>53</v>
      </c>
      <c r="B62" s="46">
        <v>2</v>
      </c>
      <c r="C62" s="8" t="s">
        <v>11</v>
      </c>
      <c r="D62" s="9">
        <f>SUM(E62:H62)</f>
        <v>10</v>
      </c>
      <c r="E62" s="9">
        <v>5</v>
      </c>
      <c r="F62" s="9"/>
      <c r="G62" s="16">
        <v>5</v>
      </c>
      <c r="H62" s="9"/>
      <c r="I62" s="9">
        <f>ROUNDUP(E62/5,0)</f>
        <v>1</v>
      </c>
      <c r="J62" s="9">
        <f>ROUNDUP((F62+G62+H62)/5,0)</f>
        <v>1</v>
      </c>
      <c r="K62" s="4"/>
      <c r="M62" s="4"/>
      <c r="N62" s="4"/>
    </row>
    <row r="63" spans="1:14" ht="12.75">
      <c r="A63" s="43" t="s">
        <v>54</v>
      </c>
      <c r="B63" s="46">
        <v>2</v>
      </c>
      <c r="C63" s="8" t="s">
        <v>11</v>
      </c>
      <c r="D63" s="9">
        <f>SUM(E63:H63)</f>
        <v>10</v>
      </c>
      <c r="E63" s="9">
        <v>5</v>
      </c>
      <c r="F63" s="9"/>
      <c r="G63" s="16">
        <v>5</v>
      </c>
      <c r="H63" s="9"/>
      <c r="I63" s="9">
        <f>ROUNDUP(E63/5,0)</f>
        <v>1</v>
      </c>
      <c r="J63" s="9">
        <f>ROUNDUP((F63+G63+H63)/5,0)</f>
        <v>1</v>
      </c>
      <c r="K63" s="4"/>
      <c r="M63" s="4"/>
      <c r="N63" s="4"/>
    </row>
    <row r="64" spans="1:14" ht="12.75">
      <c r="A64" s="60"/>
      <c r="B64" s="60"/>
      <c r="C64" s="60"/>
      <c r="D64" s="60"/>
      <c r="E64" s="60"/>
      <c r="F64" s="60"/>
      <c r="G64" s="60"/>
      <c r="H64" s="60"/>
      <c r="I64" s="60"/>
      <c r="J64" s="6"/>
      <c r="K64" s="4"/>
      <c r="M64" s="4"/>
      <c r="N64" s="4"/>
    </row>
    <row r="65" spans="1:14" ht="12.75">
      <c r="A65" s="60"/>
      <c r="B65" s="60"/>
      <c r="C65" s="60"/>
      <c r="D65" s="60"/>
      <c r="E65" s="60"/>
      <c r="F65" s="60"/>
      <c r="G65" s="60"/>
      <c r="H65" s="60"/>
      <c r="I65" s="60"/>
      <c r="J65" s="6"/>
      <c r="K65" s="4"/>
      <c r="M65" s="4"/>
      <c r="N65" s="4"/>
    </row>
    <row r="66" spans="1:14" ht="12.75">
      <c r="A66" s="60"/>
      <c r="B66" s="60"/>
      <c r="C66" s="60"/>
      <c r="D66" s="60"/>
      <c r="E66" s="60"/>
      <c r="F66" s="60"/>
      <c r="G66" s="60"/>
      <c r="H66" s="60"/>
      <c r="I66" s="60"/>
      <c r="J66" s="6"/>
      <c r="K66" s="4"/>
      <c r="M66" s="4"/>
      <c r="N66" s="4"/>
    </row>
    <row r="67" spans="1:14" ht="12.75">
      <c r="A67" s="60"/>
      <c r="B67" s="60"/>
      <c r="C67" s="60"/>
      <c r="D67" s="60"/>
      <c r="E67" s="60"/>
      <c r="F67" s="60"/>
      <c r="G67" s="60"/>
      <c r="H67" s="60"/>
      <c r="I67" s="60"/>
      <c r="J67" s="6"/>
      <c r="K67" s="4"/>
      <c r="M67" s="4"/>
      <c r="N67" s="4"/>
    </row>
    <row r="68" spans="1:14" ht="12.75">
      <c r="A68" s="60"/>
      <c r="B68" s="60"/>
      <c r="C68" s="60"/>
      <c r="D68" s="60"/>
      <c r="E68" s="60"/>
      <c r="F68" s="60"/>
      <c r="G68" s="60"/>
      <c r="H68" s="60"/>
      <c r="I68" s="60"/>
      <c r="J68" s="6"/>
      <c r="K68" s="4"/>
      <c r="M68" s="4"/>
      <c r="N68" s="4"/>
    </row>
    <row r="69" spans="1:14" ht="12.75">
      <c r="A69" s="60"/>
      <c r="B69" s="60"/>
      <c r="C69" s="60"/>
      <c r="D69" s="60"/>
      <c r="E69" s="60"/>
      <c r="F69" s="60"/>
      <c r="G69" s="60"/>
      <c r="H69" s="60"/>
      <c r="I69" s="60"/>
      <c r="J69" s="6"/>
      <c r="K69" s="4"/>
      <c r="M69" s="4"/>
      <c r="N69" s="4"/>
    </row>
    <row r="70" spans="1:14" ht="12.75">
      <c r="A70" s="60"/>
      <c r="B70" s="60"/>
      <c r="C70" s="60"/>
      <c r="D70" s="60"/>
      <c r="E70" s="60"/>
      <c r="F70" s="60"/>
      <c r="G70" s="60"/>
      <c r="H70" s="60"/>
      <c r="I70" s="60"/>
      <c r="J70" s="6"/>
      <c r="K70" s="4"/>
      <c r="M70" s="4"/>
      <c r="N70" s="4"/>
    </row>
    <row r="71" spans="1:14" ht="12.75">
      <c r="A71" s="60"/>
      <c r="B71" s="60"/>
      <c r="C71" s="60"/>
      <c r="D71" s="60"/>
      <c r="E71" s="60"/>
      <c r="F71" s="60"/>
      <c r="G71" s="60"/>
      <c r="H71" s="60"/>
      <c r="I71" s="60"/>
      <c r="J71" s="6"/>
      <c r="K71" s="4"/>
      <c r="M71" s="4"/>
      <c r="N71" s="4"/>
    </row>
    <row r="72" spans="1:14" ht="12.75">
      <c r="A72" s="60"/>
      <c r="B72" s="60"/>
      <c r="C72" s="60"/>
      <c r="D72" s="60"/>
      <c r="E72" s="60"/>
      <c r="F72" s="60"/>
      <c r="G72" s="60"/>
      <c r="H72" s="60"/>
      <c r="I72" s="60"/>
      <c r="J72" s="6"/>
      <c r="K72" s="4"/>
      <c r="M72" s="4"/>
      <c r="N72" s="4"/>
    </row>
    <row r="73" spans="1:14" ht="12.75">
      <c r="A73" s="60"/>
      <c r="B73" s="60"/>
      <c r="C73" s="60"/>
      <c r="D73" s="60"/>
      <c r="E73" s="60"/>
      <c r="F73" s="60"/>
      <c r="G73" s="60"/>
      <c r="H73" s="60"/>
      <c r="I73" s="60"/>
      <c r="J73" s="6"/>
      <c r="K73" s="4"/>
      <c r="M73" s="4"/>
      <c r="N73" s="4"/>
    </row>
    <row r="74" spans="1:14" ht="12.75">
      <c r="A74" s="60"/>
      <c r="B74" s="60"/>
      <c r="C74" s="60"/>
      <c r="D74" s="60"/>
      <c r="E74" s="60"/>
      <c r="F74" s="60"/>
      <c r="G74" s="60"/>
      <c r="H74" s="60"/>
      <c r="I74" s="60"/>
      <c r="J74" s="6"/>
      <c r="K74" s="4"/>
      <c r="M74" s="4"/>
      <c r="N74" s="4"/>
    </row>
    <row r="75" spans="1:14" ht="12.75">
      <c r="A75" s="60"/>
      <c r="B75" s="60"/>
      <c r="C75" s="60"/>
      <c r="D75" s="60"/>
      <c r="E75" s="60"/>
      <c r="F75" s="60"/>
      <c r="G75" s="60"/>
      <c r="H75" s="60"/>
      <c r="I75" s="60"/>
      <c r="J75" s="6"/>
      <c r="K75" s="4"/>
      <c r="M75" s="4"/>
      <c r="N75" s="4"/>
    </row>
    <row r="76" spans="1:14" ht="12.75">
      <c r="A76" s="60"/>
      <c r="B76" s="60"/>
      <c r="C76" s="60"/>
      <c r="D76" s="60"/>
      <c r="E76" s="60"/>
      <c r="F76" s="60"/>
      <c r="G76" s="60"/>
      <c r="H76" s="60"/>
      <c r="I76" s="60"/>
      <c r="J76" s="6"/>
      <c r="K76" s="4"/>
      <c r="M76" s="4"/>
      <c r="N76" s="4"/>
    </row>
    <row r="77" spans="1:14" ht="12.75">
      <c r="A77" s="60"/>
      <c r="B77" s="60"/>
      <c r="C77" s="60"/>
      <c r="D77" s="60"/>
      <c r="E77" s="60"/>
      <c r="F77" s="60"/>
      <c r="G77" s="60"/>
      <c r="H77" s="60"/>
      <c r="I77" s="60"/>
      <c r="J77" s="6"/>
      <c r="K77" s="4"/>
      <c r="M77" s="4"/>
      <c r="N77" s="4"/>
    </row>
    <row r="78" spans="1:14" ht="12.75">
      <c r="A78" s="60"/>
      <c r="B78" s="60"/>
      <c r="C78" s="60"/>
      <c r="D78" s="60"/>
      <c r="E78" s="60"/>
      <c r="F78" s="60"/>
      <c r="G78" s="60"/>
      <c r="H78" s="60"/>
      <c r="I78" s="60"/>
      <c r="J78" s="6"/>
      <c r="K78" s="4"/>
      <c r="M78" s="4"/>
      <c r="N78" s="4"/>
    </row>
    <row r="79" spans="1:14" ht="12.75">
      <c r="A79" s="60"/>
      <c r="B79" s="60"/>
      <c r="C79" s="60"/>
      <c r="D79" s="60"/>
      <c r="E79" s="60"/>
      <c r="F79" s="60"/>
      <c r="G79" s="60"/>
      <c r="H79" s="60"/>
      <c r="I79" s="60"/>
      <c r="J79" s="6"/>
      <c r="K79" s="4"/>
      <c r="M79" s="4"/>
      <c r="N79" s="4"/>
    </row>
    <row r="80" spans="1:14" ht="12.75">
      <c r="A80" s="60"/>
      <c r="B80" s="60"/>
      <c r="C80" s="60"/>
      <c r="D80" s="60"/>
      <c r="E80" s="60"/>
      <c r="F80" s="60"/>
      <c r="G80" s="60"/>
      <c r="H80" s="60"/>
      <c r="I80" s="60"/>
      <c r="J80" s="6"/>
      <c r="K80" s="4"/>
      <c r="M80" s="4"/>
      <c r="N80" s="4"/>
    </row>
    <row r="81" spans="1:14" ht="12.75">
      <c r="A81" s="60"/>
      <c r="B81" s="60"/>
      <c r="C81" s="60"/>
      <c r="D81" s="60"/>
      <c r="E81" s="60"/>
      <c r="F81" s="60"/>
      <c r="G81" s="60"/>
      <c r="H81" s="60"/>
      <c r="I81" s="60"/>
      <c r="J81" s="6"/>
      <c r="K81" s="4"/>
      <c r="M81" s="4"/>
      <c r="N81" s="4"/>
    </row>
    <row r="82" spans="1:14" ht="12.75">
      <c r="A82" s="60"/>
      <c r="B82" s="60"/>
      <c r="C82" s="60"/>
      <c r="D82" s="60"/>
      <c r="E82" s="60"/>
      <c r="F82" s="60"/>
      <c r="G82" s="60"/>
      <c r="H82" s="60"/>
      <c r="I82" s="60"/>
      <c r="J82" s="6"/>
      <c r="K82" s="4"/>
      <c r="M82" s="4"/>
      <c r="N82" s="4"/>
    </row>
    <row r="83" spans="1:14" ht="12.75">
      <c r="A83" s="60"/>
      <c r="B83" s="60"/>
      <c r="C83" s="60"/>
      <c r="D83" s="60"/>
      <c r="E83" s="60"/>
      <c r="F83" s="60"/>
      <c r="G83" s="60"/>
      <c r="H83" s="60"/>
      <c r="I83" s="60"/>
      <c r="J83" s="6"/>
      <c r="K83" s="4"/>
      <c r="M83" s="4"/>
      <c r="N83" s="4"/>
    </row>
    <row r="84" spans="1:14" ht="12.75">
      <c r="A84" s="60"/>
      <c r="B84" s="60"/>
      <c r="C84" s="60"/>
      <c r="D84" s="60"/>
      <c r="E84" s="60"/>
      <c r="F84" s="60"/>
      <c r="G84" s="60"/>
      <c r="H84" s="60"/>
      <c r="I84" s="60"/>
      <c r="J84" s="6"/>
      <c r="K84" s="4"/>
      <c r="M84" s="4"/>
      <c r="N84" s="4"/>
    </row>
    <row r="85" spans="1:14" ht="12.75">
      <c r="A85" s="60"/>
      <c r="B85" s="60"/>
      <c r="C85" s="60"/>
      <c r="D85" s="60"/>
      <c r="E85" s="60"/>
      <c r="F85" s="60"/>
      <c r="G85" s="60"/>
      <c r="H85" s="60"/>
      <c r="I85" s="60"/>
      <c r="J85" s="6"/>
      <c r="K85" s="4"/>
      <c r="M85" s="4"/>
      <c r="N85" s="4"/>
    </row>
    <row r="86" spans="1:14" ht="12.75">
      <c r="A86" s="60"/>
      <c r="B86" s="60"/>
      <c r="C86" s="60"/>
      <c r="D86" s="60"/>
      <c r="E86" s="60"/>
      <c r="F86" s="60"/>
      <c r="G86" s="60"/>
      <c r="H86" s="60"/>
      <c r="I86" s="60"/>
      <c r="J86" s="6"/>
      <c r="K86" s="4"/>
      <c r="M86" s="4"/>
      <c r="N86" s="4"/>
    </row>
    <row r="87" spans="1:14" ht="12.75">
      <c r="A87" s="60"/>
      <c r="B87" s="60"/>
      <c r="C87" s="60"/>
      <c r="D87" s="60"/>
      <c r="E87" s="60"/>
      <c r="F87" s="60"/>
      <c r="G87" s="60"/>
      <c r="H87" s="60"/>
      <c r="I87" s="60"/>
      <c r="J87" s="6"/>
      <c r="K87" s="4"/>
      <c r="M87" s="4"/>
      <c r="N87" s="4"/>
    </row>
    <row r="88" spans="1:14" ht="12.75">
      <c r="A88" s="60"/>
      <c r="B88" s="60"/>
      <c r="C88" s="60"/>
      <c r="D88" s="60"/>
      <c r="E88" s="60"/>
      <c r="F88" s="60"/>
      <c r="G88" s="60"/>
      <c r="H88" s="60"/>
      <c r="I88" s="60"/>
      <c r="J88" s="6"/>
      <c r="K88" s="4"/>
      <c r="M88" s="4"/>
      <c r="N88" s="4"/>
    </row>
    <row r="89" spans="1:14" ht="12.75">
      <c r="A89" s="60"/>
      <c r="B89" s="60"/>
      <c r="C89" s="60"/>
      <c r="D89" s="60"/>
      <c r="E89" s="60"/>
      <c r="F89" s="60"/>
      <c r="G89" s="60"/>
      <c r="H89" s="60"/>
      <c r="I89" s="60"/>
      <c r="J89" s="6"/>
      <c r="K89" s="4"/>
      <c r="M89" s="4"/>
      <c r="N89" s="4"/>
    </row>
    <row r="90" spans="1:14" ht="12.75">
      <c r="A90" s="60"/>
      <c r="B90" s="60"/>
      <c r="C90" s="60"/>
      <c r="D90" s="60"/>
      <c r="E90" s="60"/>
      <c r="F90" s="60"/>
      <c r="G90" s="60"/>
      <c r="H90" s="60"/>
      <c r="I90" s="60"/>
      <c r="J90" s="6"/>
      <c r="K90" s="4"/>
      <c r="M90" s="4"/>
      <c r="N90" s="4"/>
    </row>
    <row r="91" spans="1:14" ht="12.75">
      <c r="A91" s="60"/>
      <c r="B91" s="60"/>
      <c r="C91" s="60"/>
      <c r="D91" s="60"/>
      <c r="E91" s="60"/>
      <c r="F91" s="60"/>
      <c r="G91" s="60"/>
      <c r="H91" s="60"/>
      <c r="I91" s="60"/>
      <c r="J91" s="6"/>
      <c r="K91" s="4"/>
      <c r="M91" s="4"/>
      <c r="N91" s="4"/>
    </row>
    <row r="92" spans="1:14" ht="12.75">
      <c r="A92" s="60"/>
      <c r="B92" s="60"/>
      <c r="C92" s="60"/>
      <c r="D92" s="60"/>
      <c r="E92" s="60"/>
      <c r="F92" s="60"/>
      <c r="G92" s="60"/>
      <c r="H92" s="60"/>
      <c r="I92" s="60"/>
      <c r="J92" s="6"/>
      <c r="K92" s="4"/>
      <c r="M92" s="4"/>
      <c r="N92" s="4"/>
    </row>
    <row r="93" spans="1:14" ht="12.75">
      <c r="A93" s="60"/>
      <c r="B93" s="60"/>
      <c r="C93" s="60"/>
      <c r="D93" s="60"/>
      <c r="E93" s="60"/>
      <c r="F93" s="60"/>
      <c r="G93" s="60"/>
      <c r="H93" s="60"/>
      <c r="I93" s="60"/>
      <c r="J93" s="6"/>
      <c r="K93" s="4"/>
      <c r="M93" s="4"/>
      <c r="N93" s="4"/>
    </row>
    <row r="94" spans="1:14" ht="12.75">
      <c r="A94" s="60"/>
      <c r="B94" s="60"/>
      <c r="C94" s="60"/>
      <c r="D94" s="60"/>
      <c r="E94" s="60"/>
      <c r="F94" s="60"/>
      <c r="G94" s="60"/>
      <c r="H94" s="60"/>
      <c r="I94" s="60"/>
      <c r="J94" s="6"/>
      <c r="K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6"/>
      <c r="K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6"/>
      <c r="K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6"/>
      <c r="K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6"/>
      <c r="K98" s="4"/>
      <c r="M98" s="4"/>
      <c r="N98" s="4"/>
    </row>
  </sheetData>
  <sheetProtection/>
  <mergeCells count="10">
    <mergeCell ref="A58:J58"/>
    <mergeCell ref="A61:J61"/>
    <mergeCell ref="A48:J48"/>
    <mergeCell ref="A49:J49"/>
    <mergeCell ref="A1:J1"/>
    <mergeCell ref="A2:J2"/>
    <mergeCell ref="A5:J5"/>
    <mergeCell ref="I45:J45"/>
    <mergeCell ref="A52:J52"/>
    <mergeCell ref="A55:J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  <rowBreaks count="1" manualBreakCount="1">
    <brk id="4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view="pageBreakPreview" zoomScaleSheetLayoutView="100" zoomScalePageLayoutView="0" workbookViewId="0" topLeftCell="A1">
      <selection activeCell="A5" sqref="A5:J5"/>
    </sheetView>
  </sheetViews>
  <sheetFormatPr defaultColWidth="13.00390625" defaultRowHeight="12.75"/>
  <cols>
    <col min="1" max="1" width="40.7109375" style="1" customWidth="1"/>
    <col min="2" max="2" width="6.28125" style="61" customWidth="1"/>
    <col min="3" max="9" width="6.28125" style="2" customWidth="1"/>
    <col min="10" max="10" width="6.28125" style="3" customWidth="1"/>
    <col min="11" max="11" width="13.00390625" style="32" customWidth="1"/>
    <col min="12" max="12" width="13.00390625" style="60" customWidth="1"/>
    <col min="13" max="14" width="13.00390625" style="32" customWidth="1"/>
    <col min="15" max="16384" width="13.00390625" style="60" customWidth="1"/>
  </cols>
  <sheetData>
    <row r="1" spans="1:10" ht="12.75">
      <c r="A1" s="114" t="s">
        <v>13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48" customHeight="1">
      <c r="A2" s="115" t="s">
        <v>86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0:14" ht="12.75">
      <c r="J3" s="6"/>
      <c r="K3" s="60"/>
      <c r="M3" s="60"/>
      <c r="N3" s="60"/>
    </row>
    <row r="4" spans="1:10" s="7" customFormat="1" ht="84" customHeight="1">
      <c r="A4" s="24" t="s">
        <v>0</v>
      </c>
      <c r="B4" s="25" t="s">
        <v>1</v>
      </c>
      <c r="C4" s="26" t="s">
        <v>2</v>
      </c>
      <c r="D4" s="26" t="s">
        <v>3</v>
      </c>
      <c r="E4" s="27" t="s">
        <v>4</v>
      </c>
      <c r="F4" s="28" t="s">
        <v>5</v>
      </c>
      <c r="G4" s="28" t="s">
        <v>6</v>
      </c>
      <c r="H4" s="26" t="s">
        <v>7</v>
      </c>
      <c r="I4" s="27" t="s">
        <v>8</v>
      </c>
      <c r="J4" s="27" t="s">
        <v>9</v>
      </c>
    </row>
    <row r="5" spans="1:10" s="7" customFormat="1" ht="12.75" customHeight="1">
      <c r="A5" s="116" t="s">
        <v>39</v>
      </c>
      <c r="B5" s="117"/>
      <c r="C5" s="117"/>
      <c r="D5" s="117"/>
      <c r="E5" s="117"/>
      <c r="F5" s="117"/>
      <c r="G5" s="117"/>
      <c r="H5" s="117"/>
      <c r="I5" s="117"/>
      <c r="J5" s="118"/>
    </row>
    <row r="6" spans="1:10" s="12" customFormat="1" ht="12" customHeight="1">
      <c r="A6" s="44" t="s">
        <v>17</v>
      </c>
      <c r="B6" s="47">
        <v>1</v>
      </c>
      <c r="C6" s="8" t="s">
        <v>11</v>
      </c>
      <c r="D6" s="36">
        <f aca="true" t="shared" si="0" ref="D6:D14">SUM(E6:H6)</f>
        <v>7</v>
      </c>
      <c r="E6" s="56"/>
      <c r="F6" s="56"/>
      <c r="G6" s="56">
        <v>7</v>
      </c>
      <c r="H6" s="33"/>
      <c r="I6" s="9">
        <f>ROUNDUP(E6/7,0)</f>
        <v>0</v>
      </c>
      <c r="J6" s="9">
        <f>ROUNDUP((F6+G6+H6)/7,0)</f>
        <v>1</v>
      </c>
    </row>
    <row r="7" spans="1:10" s="109" customFormat="1" ht="13.5" customHeight="1">
      <c r="A7" s="44" t="s">
        <v>78</v>
      </c>
      <c r="B7" s="47">
        <v>1</v>
      </c>
      <c r="C7" s="87" t="s">
        <v>11</v>
      </c>
      <c r="D7" s="69">
        <f>SUM(E7:H7)</f>
        <v>7</v>
      </c>
      <c r="E7" s="85"/>
      <c r="F7" s="85">
        <v>7</v>
      </c>
      <c r="G7" s="85"/>
      <c r="H7" s="86"/>
      <c r="I7" s="9">
        <f>ROUNDUP(E7/15,0)</f>
        <v>0</v>
      </c>
      <c r="J7" s="9">
        <f>ROUNDUP((F7+G7+H7)/15,0)</f>
        <v>1</v>
      </c>
    </row>
    <row r="8" spans="1:10" s="109" customFormat="1" ht="12" customHeight="1">
      <c r="A8" s="44" t="s">
        <v>89</v>
      </c>
      <c r="B8" s="47">
        <v>2</v>
      </c>
      <c r="C8" s="8" t="s">
        <v>11</v>
      </c>
      <c r="D8" s="36">
        <f>SUM(E8:H8)</f>
        <v>18</v>
      </c>
      <c r="E8" s="56">
        <v>18</v>
      </c>
      <c r="F8" s="56"/>
      <c r="G8" s="56"/>
      <c r="H8" s="30"/>
      <c r="I8" s="33">
        <f>ROUNDUP(E8/15,0)</f>
        <v>2</v>
      </c>
      <c r="J8" s="9">
        <f>ROUNDUP((F8+G8+H8)/15,0)</f>
        <v>0</v>
      </c>
    </row>
    <row r="9" spans="1:10" s="12" customFormat="1" ht="12" customHeight="1">
      <c r="A9" s="44" t="s">
        <v>56</v>
      </c>
      <c r="B9" s="47">
        <v>3</v>
      </c>
      <c r="C9" s="8" t="s">
        <v>11</v>
      </c>
      <c r="D9" s="36">
        <f t="shared" si="0"/>
        <v>35</v>
      </c>
      <c r="E9" s="55">
        <v>14</v>
      </c>
      <c r="F9" s="55">
        <v>7</v>
      </c>
      <c r="G9" s="55">
        <v>14</v>
      </c>
      <c r="H9" s="9"/>
      <c r="I9" s="9">
        <f aca="true" t="shared" si="1" ref="I9:I14">ROUNDUP(E9/7,0)</f>
        <v>2</v>
      </c>
      <c r="J9" s="9">
        <f aca="true" t="shared" si="2" ref="J9:J14">ROUNDUP((F9+G9+H9)/7,0)</f>
        <v>3</v>
      </c>
    </row>
    <row r="10" spans="1:10" s="12" customFormat="1" ht="12" customHeight="1">
      <c r="A10" s="44" t="s">
        <v>37</v>
      </c>
      <c r="B10" s="47">
        <v>1</v>
      </c>
      <c r="C10" s="8" t="s">
        <v>11</v>
      </c>
      <c r="D10" s="36">
        <f t="shared" si="0"/>
        <v>14</v>
      </c>
      <c r="E10" s="45">
        <v>7</v>
      </c>
      <c r="F10" s="45">
        <v>7</v>
      </c>
      <c r="G10" s="45"/>
      <c r="H10" s="9"/>
      <c r="I10" s="9">
        <f t="shared" si="1"/>
        <v>1</v>
      </c>
      <c r="J10" s="9">
        <f t="shared" si="2"/>
        <v>1</v>
      </c>
    </row>
    <row r="11" spans="1:10" s="12" customFormat="1" ht="12" customHeight="1">
      <c r="A11" s="44" t="s">
        <v>57</v>
      </c>
      <c r="B11" s="51">
        <v>4</v>
      </c>
      <c r="C11" s="8" t="s">
        <v>10</v>
      </c>
      <c r="D11" s="36">
        <f t="shared" si="0"/>
        <v>21</v>
      </c>
      <c r="E11" s="45">
        <v>7</v>
      </c>
      <c r="F11" s="62">
        <v>4</v>
      </c>
      <c r="G11" s="62">
        <v>10</v>
      </c>
      <c r="H11" s="9"/>
      <c r="I11" s="9">
        <f t="shared" si="1"/>
        <v>1</v>
      </c>
      <c r="J11" s="9">
        <f t="shared" si="2"/>
        <v>2</v>
      </c>
    </row>
    <row r="12" spans="1:10" s="12" customFormat="1" ht="12" customHeight="1">
      <c r="A12" s="44" t="s">
        <v>23</v>
      </c>
      <c r="B12" s="47">
        <v>4</v>
      </c>
      <c r="C12" s="8" t="s">
        <v>10</v>
      </c>
      <c r="D12" s="36">
        <f t="shared" si="0"/>
        <v>21</v>
      </c>
      <c r="E12" s="45">
        <v>7</v>
      </c>
      <c r="F12" s="62">
        <v>4</v>
      </c>
      <c r="G12" s="62">
        <v>10</v>
      </c>
      <c r="H12" s="9"/>
      <c r="I12" s="9">
        <f t="shared" si="1"/>
        <v>1</v>
      </c>
      <c r="J12" s="9">
        <f t="shared" si="2"/>
        <v>2</v>
      </c>
    </row>
    <row r="13" spans="1:10" s="12" customFormat="1" ht="12" customHeight="1">
      <c r="A13" s="44" t="s">
        <v>25</v>
      </c>
      <c r="B13" s="46">
        <v>2</v>
      </c>
      <c r="C13" s="8" t="s">
        <v>11</v>
      </c>
      <c r="D13" s="9">
        <f t="shared" si="0"/>
        <v>21</v>
      </c>
      <c r="E13" s="45">
        <v>7</v>
      </c>
      <c r="F13" s="9">
        <v>4</v>
      </c>
      <c r="G13" s="16">
        <v>10</v>
      </c>
      <c r="H13" s="9"/>
      <c r="I13" s="9">
        <f t="shared" si="1"/>
        <v>1</v>
      </c>
      <c r="J13" s="9">
        <f t="shared" si="2"/>
        <v>2</v>
      </c>
    </row>
    <row r="14" spans="1:10" s="12" customFormat="1" ht="12" customHeight="1">
      <c r="A14" s="44" t="s">
        <v>47</v>
      </c>
      <c r="B14" s="46">
        <v>4</v>
      </c>
      <c r="C14" s="8" t="s">
        <v>10</v>
      </c>
      <c r="D14" s="9">
        <f t="shared" si="0"/>
        <v>21</v>
      </c>
      <c r="E14" s="45">
        <v>7</v>
      </c>
      <c r="F14" s="9">
        <v>4</v>
      </c>
      <c r="G14" s="16">
        <v>10</v>
      </c>
      <c r="H14" s="9"/>
      <c r="I14" s="9">
        <f t="shared" si="1"/>
        <v>1</v>
      </c>
      <c r="J14" s="9">
        <f t="shared" si="2"/>
        <v>2</v>
      </c>
    </row>
    <row r="15" spans="1:10" s="12" customFormat="1" ht="12" customHeight="1">
      <c r="A15" s="63" t="s">
        <v>12</v>
      </c>
      <c r="B15" s="22">
        <f>SUM(B6:B14)</f>
        <v>22</v>
      </c>
      <c r="C15" s="38">
        <f>COUNTIF(C6:C14,"e")</f>
        <v>3</v>
      </c>
      <c r="D15" s="22">
        <f aca="true" t="shared" si="3" ref="D15:J15">SUM(D6:D14)</f>
        <v>165</v>
      </c>
      <c r="E15" s="22">
        <f t="shared" si="3"/>
        <v>67</v>
      </c>
      <c r="F15" s="22">
        <f t="shared" si="3"/>
        <v>37</v>
      </c>
      <c r="G15" s="22">
        <f t="shared" si="3"/>
        <v>61</v>
      </c>
      <c r="H15" s="22">
        <f t="shared" si="3"/>
        <v>0</v>
      </c>
      <c r="I15" s="22">
        <f t="shared" si="3"/>
        <v>9</v>
      </c>
      <c r="J15" s="22">
        <f t="shared" si="3"/>
        <v>14</v>
      </c>
    </row>
    <row r="16" spans="1:10" s="12" customFormat="1" ht="12" customHeight="1">
      <c r="A16" s="64" t="s">
        <v>40</v>
      </c>
      <c r="B16" s="39"/>
      <c r="C16" s="39"/>
      <c r="D16" s="39"/>
      <c r="E16" s="39"/>
      <c r="F16" s="39"/>
      <c r="G16" s="39"/>
      <c r="H16" s="39"/>
      <c r="I16" s="39"/>
      <c r="J16" s="65"/>
    </row>
    <row r="17" spans="1:10" s="12" customFormat="1" ht="12" customHeight="1">
      <c r="A17" s="44" t="s">
        <v>18</v>
      </c>
      <c r="B17" s="47">
        <v>1</v>
      </c>
      <c r="C17" s="8" t="s">
        <v>10</v>
      </c>
      <c r="D17" s="36">
        <f aca="true" t="shared" si="4" ref="D17:D24">SUM(E17:H17)</f>
        <v>14</v>
      </c>
      <c r="E17" s="56"/>
      <c r="F17" s="56"/>
      <c r="G17" s="56">
        <v>14</v>
      </c>
      <c r="H17" s="33"/>
      <c r="I17" s="9">
        <f>ROUNDUP(E17/7,0)</f>
        <v>0</v>
      </c>
      <c r="J17" s="9">
        <f>ROUNDUP((F17+G17+H17)/7,0)</f>
        <v>2</v>
      </c>
    </row>
    <row r="18" spans="1:10" s="109" customFormat="1" ht="12" customHeight="1">
      <c r="A18" s="44" t="s">
        <v>90</v>
      </c>
      <c r="B18" s="47">
        <v>2</v>
      </c>
      <c r="C18" s="8" t="s">
        <v>11</v>
      </c>
      <c r="D18" s="36">
        <f t="shared" si="4"/>
        <v>18</v>
      </c>
      <c r="E18" s="45">
        <v>18</v>
      </c>
      <c r="F18" s="45"/>
      <c r="G18" s="45"/>
      <c r="H18" s="9"/>
      <c r="I18" s="9">
        <f>ROUNDUP(E18/15,0)</f>
        <v>2</v>
      </c>
      <c r="J18" s="9">
        <f>ROUNDUP((F18+G18+H18)/15,0)</f>
        <v>0</v>
      </c>
    </row>
    <row r="19" spans="1:10" s="109" customFormat="1" ht="12" customHeight="1">
      <c r="A19" s="44" t="s">
        <v>38</v>
      </c>
      <c r="B19" s="47">
        <v>2</v>
      </c>
      <c r="C19" s="8" t="s">
        <v>10</v>
      </c>
      <c r="D19" s="9">
        <f t="shared" si="4"/>
        <v>21</v>
      </c>
      <c r="E19" s="45">
        <v>7</v>
      </c>
      <c r="F19" s="62">
        <v>14</v>
      </c>
      <c r="G19" s="62"/>
      <c r="H19" s="9"/>
      <c r="I19" s="9">
        <f aca="true" t="shared" si="5" ref="I19:I24">ROUNDUP(E19/7,0)</f>
        <v>1</v>
      </c>
      <c r="J19" s="9">
        <f aca="true" t="shared" si="6" ref="J19:J24">ROUNDUP((F19+G19+H19)/7,0)</f>
        <v>2</v>
      </c>
    </row>
    <row r="20" spans="1:10" s="12" customFormat="1" ht="12" customHeight="1">
      <c r="A20" s="48" t="s">
        <v>84</v>
      </c>
      <c r="B20" s="46">
        <v>4</v>
      </c>
      <c r="C20" s="8" t="s">
        <v>10</v>
      </c>
      <c r="D20" s="9">
        <f t="shared" si="4"/>
        <v>35</v>
      </c>
      <c r="E20" s="45">
        <v>14</v>
      </c>
      <c r="F20" s="62">
        <v>7</v>
      </c>
      <c r="G20" s="62">
        <v>14</v>
      </c>
      <c r="H20" s="9"/>
      <c r="I20" s="9">
        <f t="shared" si="5"/>
        <v>2</v>
      </c>
      <c r="J20" s="9">
        <f t="shared" si="6"/>
        <v>3</v>
      </c>
    </row>
    <row r="21" spans="1:10" s="12" customFormat="1" ht="12" customHeight="1">
      <c r="A21" s="49" t="s">
        <v>44</v>
      </c>
      <c r="B21" s="46">
        <v>3</v>
      </c>
      <c r="C21" s="8" t="s">
        <v>11</v>
      </c>
      <c r="D21" s="9">
        <f t="shared" si="4"/>
        <v>21</v>
      </c>
      <c r="E21" s="45">
        <v>7</v>
      </c>
      <c r="F21" s="62">
        <v>4</v>
      </c>
      <c r="G21" s="62">
        <v>10</v>
      </c>
      <c r="H21" s="33"/>
      <c r="I21" s="9">
        <f t="shared" si="5"/>
        <v>1</v>
      </c>
      <c r="J21" s="9">
        <f t="shared" si="6"/>
        <v>2</v>
      </c>
    </row>
    <row r="22" spans="1:10" s="12" customFormat="1" ht="12" customHeight="1">
      <c r="A22" s="44" t="s">
        <v>33</v>
      </c>
      <c r="B22" s="50">
        <v>3</v>
      </c>
      <c r="C22" s="8" t="s">
        <v>11</v>
      </c>
      <c r="D22" s="9">
        <f t="shared" si="4"/>
        <v>21</v>
      </c>
      <c r="E22" s="45">
        <v>7</v>
      </c>
      <c r="F22" s="62">
        <v>4</v>
      </c>
      <c r="G22" s="62">
        <v>10</v>
      </c>
      <c r="H22" s="33"/>
      <c r="I22" s="9">
        <f t="shared" si="5"/>
        <v>1</v>
      </c>
      <c r="J22" s="9">
        <f t="shared" si="6"/>
        <v>2</v>
      </c>
    </row>
    <row r="23" spans="1:10" s="12" customFormat="1" ht="12" customHeight="1">
      <c r="A23" s="44" t="s">
        <v>60</v>
      </c>
      <c r="B23" s="50">
        <v>4</v>
      </c>
      <c r="C23" s="8" t="s">
        <v>11</v>
      </c>
      <c r="D23" s="9">
        <f t="shared" si="4"/>
        <v>21</v>
      </c>
      <c r="E23" s="45">
        <v>7</v>
      </c>
      <c r="F23" s="62">
        <v>4</v>
      </c>
      <c r="G23" s="62">
        <v>10</v>
      </c>
      <c r="H23" s="33"/>
      <c r="I23" s="9">
        <f t="shared" si="5"/>
        <v>1</v>
      </c>
      <c r="J23" s="9">
        <f t="shared" si="6"/>
        <v>2</v>
      </c>
    </row>
    <row r="24" spans="1:10" s="12" customFormat="1" ht="12" customHeight="1">
      <c r="A24" s="44" t="s">
        <v>82</v>
      </c>
      <c r="B24" s="51">
        <v>3</v>
      </c>
      <c r="C24" s="8" t="s">
        <v>10</v>
      </c>
      <c r="D24" s="9">
        <f t="shared" si="4"/>
        <v>35</v>
      </c>
      <c r="E24" s="45">
        <v>14</v>
      </c>
      <c r="F24" s="62">
        <v>7</v>
      </c>
      <c r="G24" s="62">
        <v>14</v>
      </c>
      <c r="H24" s="9"/>
      <c r="I24" s="9">
        <f t="shared" si="5"/>
        <v>2</v>
      </c>
      <c r="J24" s="9">
        <f t="shared" si="6"/>
        <v>3</v>
      </c>
    </row>
    <row r="25" spans="1:10" s="12" customFormat="1" ht="12" customHeight="1">
      <c r="A25" s="63" t="s">
        <v>12</v>
      </c>
      <c r="B25" s="22">
        <f>SUM(B17:B24)</f>
        <v>22</v>
      </c>
      <c r="C25" s="38">
        <f>COUNTIF(C17:C24,"e")</f>
        <v>4</v>
      </c>
      <c r="D25" s="22">
        <f aca="true" t="shared" si="7" ref="D25:J25">SUM(D17:D24)</f>
        <v>186</v>
      </c>
      <c r="E25" s="22">
        <f t="shared" si="7"/>
        <v>74</v>
      </c>
      <c r="F25" s="22">
        <f t="shared" si="7"/>
        <v>40</v>
      </c>
      <c r="G25" s="22">
        <f t="shared" si="7"/>
        <v>72</v>
      </c>
      <c r="H25" s="22">
        <f t="shared" si="7"/>
        <v>0</v>
      </c>
      <c r="I25" s="22">
        <f t="shared" si="7"/>
        <v>10</v>
      </c>
      <c r="J25" s="22">
        <f t="shared" si="7"/>
        <v>16</v>
      </c>
    </row>
    <row r="26" spans="1:10" s="12" customFormat="1" ht="12" customHeight="1">
      <c r="A26" s="66" t="s">
        <v>35</v>
      </c>
      <c r="B26" s="35"/>
      <c r="C26" s="35"/>
      <c r="D26" s="35"/>
      <c r="E26" s="35"/>
      <c r="F26" s="35"/>
      <c r="G26" s="35"/>
      <c r="H26" s="35"/>
      <c r="I26" s="35"/>
      <c r="J26" s="67"/>
    </row>
    <row r="27" spans="1:10" s="12" customFormat="1" ht="12" customHeight="1">
      <c r="A27" s="48" t="s">
        <v>68</v>
      </c>
      <c r="B27" s="46">
        <v>2</v>
      </c>
      <c r="C27" s="8" t="s">
        <v>11</v>
      </c>
      <c r="D27" s="9">
        <f aca="true" t="shared" si="8" ref="D27:D33">SUM(E27:H27)</f>
        <v>10</v>
      </c>
      <c r="E27" s="9">
        <v>5</v>
      </c>
      <c r="F27" s="9"/>
      <c r="G27" s="16">
        <v>5</v>
      </c>
      <c r="H27" s="9"/>
      <c r="I27" s="9">
        <f aca="true" t="shared" si="9" ref="I27:I33">ROUNDUP(E27/5,0)</f>
        <v>1</v>
      </c>
      <c r="J27" s="9">
        <f aca="true" t="shared" si="10" ref="J27:J33">ROUNDUP((F27+G27+H27)/5,0)</f>
        <v>1</v>
      </c>
    </row>
    <row r="28" spans="1:10" s="109" customFormat="1" ht="12" customHeight="1">
      <c r="A28" s="48" t="s">
        <v>79</v>
      </c>
      <c r="B28" s="59">
        <v>1</v>
      </c>
      <c r="C28" s="8" t="s">
        <v>11</v>
      </c>
      <c r="D28" s="36">
        <f>SUM(E28:H28)</f>
        <v>9</v>
      </c>
      <c r="E28" s="45">
        <v>9</v>
      </c>
      <c r="F28" s="45"/>
      <c r="G28" s="45"/>
      <c r="H28" s="9"/>
      <c r="I28" s="9">
        <f>ROUNDUP(E28/15,0)</f>
        <v>1</v>
      </c>
      <c r="J28" s="9">
        <f>ROUNDUP((F28+G28+H28)/15,0)</f>
        <v>0</v>
      </c>
    </row>
    <row r="29" spans="1:10" s="12" customFormat="1" ht="12" customHeight="1">
      <c r="A29" s="49" t="s">
        <v>55</v>
      </c>
      <c r="B29" s="50">
        <v>4</v>
      </c>
      <c r="C29" s="8" t="s">
        <v>11</v>
      </c>
      <c r="D29" s="9">
        <f>SUM(E29:H29)</f>
        <v>20</v>
      </c>
      <c r="E29" s="45">
        <v>5</v>
      </c>
      <c r="F29" s="62">
        <v>5</v>
      </c>
      <c r="G29" s="62">
        <v>10</v>
      </c>
      <c r="H29" s="33"/>
      <c r="I29" s="9">
        <f t="shared" si="9"/>
        <v>1</v>
      </c>
      <c r="J29" s="9">
        <f t="shared" si="10"/>
        <v>3</v>
      </c>
    </row>
    <row r="30" spans="1:11" s="12" customFormat="1" ht="12" customHeight="1">
      <c r="A30" s="49" t="s">
        <v>34</v>
      </c>
      <c r="B30" s="50">
        <v>4</v>
      </c>
      <c r="C30" s="8" t="s">
        <v>11</v>
      </c>
      <c r="D30" s="9">
        <f t="shared" si="8"/>
        <v>25</v>
      </c>
      <c r="E30" s="45">
        <v>10</v>
      </c>
      <c r="F30" s="62">
        <v>5</v>
      </c>
      <c r="G30" s="62">
        <v>10</v>
      </c>
      <c r="H30" s="33"/>
      <c r="I30" s="9">
        <f t="shared" si="9"/>
        <v>2</v>
      </c>
      <c r="J30" s="9">
        <f t="shared" si="10"/>
        <v>3</v>
      </c>
      <c r="K30" s="21"/>
    </row>
    <row r="31" spans="1:10" s="12" customFormat="1" ht="12" customHeight="1">
      <c r="A31" s="49" t="s">
        <v>31</v>
      </c>
      <c r="B31" s="47">
        <v>4</v>
      </c>
      <c r="C31" s="8" t="s">
        <v>10</v>
      </c>
      <c r="D31" s="9">
        <f t="shared" si="8"/>
        <v>20</v>
      </c>
      <c r="E31" s="45">
        <v>10</v>
      </c>
      <c r="F31" s="62">
        <v>4</v>
      </c>
      <c r="G31" s="62">
        <v>6</v>
      </c>
      <c r="H31" s="9"/>
      <c r="I31" s="9">
        <f t="shared" si="9"/>
        <v>2</v>
      </c>
      <c r="J31" s="9">
        <f t="shared" si="10"/>
        <v>2</v>
      </c>
    </row>
    <row r="32" spans="1:10" s="12" customFormat="1" ht="12" customHeight="1">
      <c r="A32" s="49" t="s">
        <v>42</v>
      </c>
      <c r="B32" s="50">
        <v>3</v>
      </c>
      <c r="C32" s="8" t="s">
        <v>11</v>
      </c>
      <c r="D32" s="9">
        <f>SUM(E32:H32)</f>
        <v>15</v>
      </c>
      <c r="E32" s="45">
        <v>5</v>
      </c>
      <c r="F32" s="62">
        <v>4</v>
      </c>
      <c r="G32" s="62">
        <v>6</v>
      </c>
      <c r="H32" s="33"/>
      <c r="I32" s="9">
        <f t="shared" si="9"/>
        <v>1</v>
      </c>
      <c r="J32" s="9">
        <f t="shared" si="10"/>
        <v>2</v>
      </c>
    </row>
    <row r="33" spans="1:10" s="12" customFormat="1" ht="12" customHeight="1">
      <c r="A33" s="44" t="s">
        <v>20</v>
      </c>
      <c r="B33" s="47">
        <v>2</v>
      </c>
      <c r="C33" s="8" t="s">
        <v>11</v>
      </c>
      <c r="D33" s="9">
        <f t="shared" si="8"/>
        <v>15</v>
      </c>
      <c r="E33" s="9"/>
      <c r="F33" s="9"/>
      <c r="G33" s="16">
        <v>15</v>
      </c>
      <c r="H33" s="9"/>
      <c r="I33" s="9">
        <f t="shared" si="9"/>
        <v>0</v>
      </c>
      <c r="J33" s="9">
        <f t="shared" si="10"/>
        <v>3</v>
      </c>
    </row>
    <row r="34" spans="1:10" s="12" customFormat="1" ht="12" customHeight="1">
      <c r="A34" s="68" t="s">
        <v>12</v>
      </c>
      <c r="B34" s="22">
        <f>SUM(B27:B33)</f>
        <v>20</v>
      </c>
      <c r="C34" s="38">
        <f>COUNTIF(C27:C33,"e")</f>
        <v>1</v>
      </c>
      <c r="D34" s="22">
        <f>SUM(D27:D33)</f>
        <v>114</v>
      </c>
      <c r="E34" s="22">
        <f>SUM(E27:E33)</f>
        <v>44</v>
      </c>
      <c r="F34" s="22">
        <f>SUM(F27:F33)</f>
        <v>18</v>
      </c>
      <c r="G34" s="22">
        <f>SUM(G27:G33)</f>
        <v>52</v>
      </c>
      <c r="H34" s="22">
        <v>0</v>
      </c>
      <c r="I34" s="22">
        <f>SUM(I27:I33)</f>
        <v>8</v>
      </c>
      <c r="J34" s="22">
        <f>SUM(J27:J33)</f>
        <v>14</v>
      </c>
    </row>
    <row r="35" spans="1:10" s="12" customFormat="1" ht="12" customHeight="1">
      <c r="A35" s="66" t="s">
        <v>36</v>
      </c>
      <c r="B35" s="35"/>
      <c r="C35" s="35"/>
      <c r="D35" s="35"/>
      <c r="E35" s="35"/>
      <c r="F35" s="35"/>
      <c r="G35" s="35"/>
      <c r="H35" s="35"/>
      <c r="I35" s="35"/>
      <c r="J35" s="67"/>
    </row>
    <row r="36" spans="1:10" s="12" customFormat="1" ht="12" customHeight="1">
      <c r="A36" s="48" t="s">
        <v>69</v>
      </c>
      <c r="B36" s="46">
        <v>2</v>
      </c>
      <c r="C36" s="8" t="s">
        <v>11</v>
      </c>
      <c r="D36" s="9">
        <f aca="true" t="shared" si="11" ref="D36:D41">SUM(E36:H36)</f>
        <v>10</v>
      </c>
      <c r="E36" s="9">
        <v>5</v>
      </c>
      <c r="F36" s="9"/>
      <c r="G36" s="16">
        <v>5</v>
      </c>
      <c r="H36" s="9"/>
      <c r="I36" s="9">
        <f>ROUNDUP(E36/5,0)</f>
        <v>1</v>
      </c>
      <c r="J36" s="9">
        <f>ROUNDUP((F36+G36+H36)/5,0)</f>
        <v>1</v>
      </c>
    </row>
    <row r="37" spans="1:10" s="109" customFormat="1" ht="12" customHeight="1">
      <c r="A37" s="112" t="s">
        <v>80</v>
      </c>
      <c r="B37" s="110">
        <v>1</v>
      </c>
      <c r="C37" s="8" t="s">
        <v>11</v>
      </c>
      <c r="D37" s="9">
        <f t="shared" si="11"/>
        <v>10</v>
      </c>
      <c r="E37" s="9">
        <v>10</v>
      </c>
      <c r="F37" s="9"/>
      <c r="G37" s="16"/>
      <c r="H37" s="9"/>
      <c r="I37" s="9">
        <f>ROUNDUP(E37/15,0)</f>
        <v>1</v>
      </c>
      <c r="J37" s="9">
        <f>ROUNDUP((F37+G37+H37)/15,0)</f>
        <v>0</v>
      </c>
    </row>
    <row r="38" spans="1:10" s="12" customFormat="1" ht="12" customHeight="1">
      <c r="A38" s="44" t="s">
        <v>27</v>
      </c>
      <c r="B38" s="47">
        <v>3</v>
      </c>
      <c r="C38" s="8" t="s">
        <v>10</v>
      </c>
      <c r="D38" s="9">
        <f t="shared" si="11"/>
        <v>20</v>
      </c>
      <c r="E38" s="45">
        <v>10</v>
      </c>
      <c r="F38" s="62">
        <v>4</v>
      </c>
      <c r="G38" s="62">
        <v>6</v>
      </c>
      <c r="H38" s="9"/>
      <c r="I38" s="9">
        <f>ROUNDUP(E38/5,0)</f>
        <v>2</v>
      </c>
      <c r="J38" s="9">
        <f>ROUNDUP((F38+G38+H38)/5,0)</f>
        <v>2</v>
      </c>
    </row>
    <row r="39" spans="1:10" s="12" customFormat="1" ht="12" customHeight="1">
      <c r="A39" s="49" t="s">
        <v>30</v>
      </c>
      <c r="B39" s="46">
        <v>3</v>
      </c>
      <c r="C39" s="8" t="s">
        <v>11</v>
      </c>
      <c r="D39" s="9">
        <f t="shared" si="11"/>
        <v>20</v>
      </c>
      <c r="E39" s="45">
        <v>10</v>
      </c>
      <c r="F39" s="62">
        <v>4</v>
      </c>
      <c r="G39" s="62">
        <v>6</v>
      </c>
      <c r="H39" s="33"/>
      <c r="I39" s="9">
        <f>ROUNDUP(E39/5,0)</f>
        <v>2</v>
      </c>
      <c r="J39" s="9">
        <f>ROUNDUP((F39+G39+H39)/5,0)</f>
        <v>2</v>
      </c>
    </row>
    <row r="40" spans="1:10" s="12" customFormat="1" ht="12" customHeight="1">
      <c r="A40" s="44" t="s">
        <v>19</v>
      </c>
      <c r="B40" s="47">
        <v>2</v>
      </c>
      <c r="C40" s="8" t="s">
        <v>11</v>
      </c>
      <c r="D40" s="9">
        <f t="shared" si="11"/>
        <v>15</v>
      </c>
      <c r="E40" s="9"/>
      <c r="F40" s="9"/>
      <c r="G40" s="16">
        <v>15</v>
      </c>
      <c r="H40" s="9"/>
      <c r="I40" s="9">
        <f>ROUNDUP(E40/5,0)</f>
        <v>0</v>
      </c>
      <c r="J40" s="9">
        <f>ROUNDUP((F40+G40+H40)/5,0)</f>
        <v>3</v>
      </c>
    </row>
    <row r="41" spans="1:10" s="12" customFormat="1" ht="12" customHeight="1">
      <c r="A41" s="44" t="s">
        <v>28</v>
      </c>
      <c r="B41" s="51">
        <v>15</v>
      </c>
      <c r="C41" s="93" t="s">
        <v>10</v>
      </c>
      <c r="D41" s="29">
        <f t="shared" si="11"/>
        <v>0</v>
      </c>
      <c r="E41" s="29"/>
      <c r="F41" s="29"/>
      <c r="G41" s="29"/>
      <c r="H41" s="69"/>
      <c r="I41" s="29">
        <f>ROUNDUP(E41/5,0)</f>
        <v>0</v>
      </c>
      <c r="J41" s="29">
        <f>ROUNDUP((F41+G41+H41)/5,0)</f>
        <v>0</v>
      </c>
    </row>
    <row r="42" spans="1:10" s="12" customFormat="1" ht="12" customHeight="1">
      <c r="A42" s="90" t="s">
        <v>12</v>
      </c>
      <c r="B42" s="94">
        <f>SUM(B36:B41)</f>
        <v>26</v>
      </c>
      <c r="C42" s="95">
        <f>COUNTIF(C36:C41,"e")</f>
        <v>2</v>
      </c>
      <c r="D42" s="94">
        <f>SUM(D36:D41)</f>
        <v>75</v>
      </c>
      <c r="E42" s="94">
        <f>SUM(E36:E41)</f>
        <v>35</v>
      </c>
      <c r="F42" s="94">
        <f>SUM(F36:F41)</f>
        <v>8</v>
      </c>
      <c r="G42" s="94">
        <f>SUM(G36:G41)</f>
        <v>32</v>
      </c>
      <c r="H42" s="94"/>
      <c r="I42" s="94">
        <f>SUM(I36:I41)</f>
        <v>6</v>
      </c>
      <c r="J42" s="94">
        <f>SUM(J36:J41)</f>
        <v>8</v>
      </c>
    </row>
    <row r="43" spans="1:14" s="12" customFormat="1" ht="12" customHeight="1">
      <c r="A43" s="91" t="s">
        <v>41</v>
      </c>
      <c r="B43" s="96">
        <f aca="true" t="shared" si="12" ref="B43:H43">B15+B25+B34+B42</f>
        <v>90</v>
      </c>
      <c r="C43" s="96">
        <f t="shared" si="12"/>
        <v>10</v>
      </c>
      <c r="D43" s="96">
        <f t="shared" si="12"/>
        <v>540</v>
      </c>
      <c r="E43" s="96">
        <f t="shared" si="12"/>
        <v>220</v>
      </c>
      <c r="F43" s="96">
        <f t="shared" si="12"/>
        <v>103</v>
      </c>
      <c r="G43" s="96">
        <f t="shared" si="12"/>
        <v>217</v>
      </c>
      <c r="H43" s="96">
        <f t="shared" si="12"/>
        <v>0</v>
      </c>
      <c r="I43" s="97"/>
      <c r="J43" s="97"/>
      <c r="K43" s="10"/>
      <c r="M43" s="11"/>
      <c r="N43" s="11"/>
    </row>
    <row r="44" spans="1:14" s="18" customFormat="1" ht="13.5">
      <c r="A44" s="92" t="s">
        <v>22</v>
      </c>
      <c r="B44" s="98"/>
      <c r="C44" s="99"/>
      <c r="D44" s="100"/>
      <c r="E44" s="101">
        <f>(E43/D43)*100</f>
        <v>40.74074074074074</v>
      </c>
      <c r="F44" s="101">
        <f>(F43/D43)*100</f>
        <v>19.074074074074073</v>
      </c>
      <c r="G44" s="101">
        <f>(G43/D43)*100</f>
        <v>40.18518518518518</v>
      </c>
      <c r="H44" s="101">
        <f>(H43/D43)*100</f>
        <v>0</v>
      </c>
      <c r="I44" s="102"/>
      <c r="J44" s="102"/>
      <c r="K44" s="17"/>
      <c r="M44" s="17"/>
      <c r="N44" s="17"/>
    </row>
    <row r="45" spans="1:14" s="20" customFormat="1" ht="15.75" customHeight="1">
      <c r="A45" s="71"/>
      <c r="B45" s="72"/>
      <c r="C45" s="73"/>
      <c r="D45" s="73"/>
      <c r="E45" s="73"/>
      <c r="F45" s="74"/>
      <c r="G45" s="75"/>
      <c r="H45" s="76"/>
      <c r="I45" s="119"/>
      <c r="J45" s="119"/>
      <c r="K45" s="19"/>
      <c r="M45" s="19"/>
      <c r="N45" s="19"/>
    </row>
    <row r="46" spans="1:14" s="20" customFormat="1" ht="15.75" customHeight="1">
      <c r="A46" s="78"/>
      <c r="B46" s="72"/>
      <c r="C46" s="73"/>
      <c r="D46" s="73"/>
      <c r="E46" s="73"/>
      <c r="F46" s="74"/>
      <c r="G46" s="75"/>
      <c r="H46" s="76"/>
      <c r="I46" s="77"/>
      <c r="J46" s="77"/>
      <c r="K46" s="19"/>
      <c r="M46" s="19"/>
      <c r="N46" s="19"/>
    </row>
    <row r="47" spans="1:14" ht="15.75" customHeight="1">
      <c r="A47" s="120" t="s">
        <v>13</v>
      </c>
      <c r="B47" s="120"/>
      <c r="C47" s="120"/>
      <c r="D47" s="120"/>
      <c r="E47" s="120"/>
      <c r="F47" s="120"/>
      <c r="G47" s="120"/>
      <c r="H47" s="120"/>
      <c r="I47" s="120"/>
      <c r="J47" s="120"/>
      <c r="K47" s="60"/>
      <c r="M47" s="60"/>
      <c r="N47" s="60"/>
    </row>
    <row r="48" spans="1:14" ht="46.5" customHeight="1">
      <c r="A48" s="115" t="s">
        <v>94</v>
      </c>
      <c r="B48" s="115"/>
      <c r="C48" s="115"/>
      <c r="D48" s="115"/>
      <c r="E48" s="115"/>
      <c r="F48" s="115"/>
      <c r="G48" s="115"/>
      <c r="H48" s="115"/>
      <c r="I48" s="115"/>
      <c r="J48" s="115"/>
      <c r="K48" s="60"/>
      <c r="M48" s="60"/>
      <c r="N48" s="60"/>
    </row>
    <row r="49" spans="1:14" ht="12.75">
      <c r="A49" s="40"/>
      <c r="J49" s="6"/>
      <c r="K49" s="60"/>
      <c r="M49" s="60"/>
      <c r="N49" s="60"/>
    </row>
    <row r="50" spans="1:14" ht="87.75">
      <c r="A50" s="41" t="s">
        <v>0</v>
      </c>
      <c r="B50" s="25" t="s">
        <v>1</v>
      </c>
      <c r="C50" s="26" t="s">
        <v>2</v>
      </c>
      <c r="D50" s="26" t="s">
        <v>3</v>
      </c>
      <c r="E50" s="27" t="s">
        <v>4</v>
      </c>
      <c r="F50" s="28" t="s">
        <v>5</v>
      </c>
      <c r="G50" s="28" t="s">
        <v>6</v>
      </c>
      <c r="H50" s="26" t="s">
        <v>7</v>
      </c>
      <c r="I50" s="27" t="s">
        <v>8</v>
      </c>
      <c r="J50" s="27" t="s">
        <v>9</v>
      </c>
      <c r="K50" s="60"/>
      <c r="M50" s="60"/>
      <c r="N50" s="60"/>
    </row>
    <row r="51" spans="1:14" ht="12.75">
      <c r="A51" s="113" t="s">
        <v>70</v>
      </c>
      <c r="B51" s="113"/>
      <c r="C51" s="113"/>
      <c r="D51" s="113"/>
      <c r="E51" s="113"/>
      <c r="F51" s="113"/>
      <c r="G51" s="113"/>
      <c r="H51" s="113"/>
      <c r="I51" s="113"/>
      <c r="J51" s="113"/>
      <c r="K51" s="60"/>
      <c r="M51" s="60"/>
      <c r="N51" s="60"/>
    </row>
    <row r="52" spans="1:14" ht="12.75">
      <c r="A52" s="43" t="s">
        <v>49</v>
      </c>
      <c r="B52" s="31">
        <v>2</v>
      </c>
      <c r="C52" s="8" t="s">
        <v>11</v>
      </c>
      <c r="D52" s="9">
        <f>SUM(E52:H52)</f>
        <v>10</v>
      </c>
      <c r="E52" s="9">
        <v>5</v>
      </c>
      <c r="F52" s="9"/>
      <c r="G52" s="16">
        <v>5</v>
      </c>
      <c r="H52" s="9"/>
      <c r="I52" s="9">
        <f>ROUNDUP(E52/5,0)</f>
        <v>1</v>
      </c>
      <c r="J52" s="9">
        <f>ROUNDUP((F52+G52+H52)/5,0)</f>
        <v>1</v>
      </c>
      <c r="K52" s="60"/>
      <c r="M52" s="60"/>
      <c r="N52" s="60"/>
    </row>
    <row r="53" spans="1:14" ht="12.75">
      <c r="A53" s="43" t="s">
        <v>83</v>
      </c>
      <c r="B53" s="31">
        <v>2</v>
      </c>
      <c r="C53" s="8" t="s">
        <v>11</v>
      </c>
      <c r="D53" s="9">
        <f>SUM(E53:H53)</f>
        <v>10</v>
      </c>
      <c r="E53" s="9">
        <v>5</v>
      </c>
      <c r="F53" s="9"/>
      <c r="G53" s="16">
        <v>5</v>
      </c>
      <c r="H53" s="9"/>
      <c r="I53" s="9">
        <f>ROUNDUP(E53/5,0)</f>
        <v>1</v>
      </c>
      <c r="J53" s="9">
        <f>ROUNDUP((F53+G53+H53)/5,0)</f>
        <v>1</v>
      </c>
      <c r="K53" s="60"/>
      <c r="M53" s="60"/>
      <c r="N53" s="60"/>
    </row>
    <row r="54" spans="1:14" ht="12.75">
      <c r="A54" s="113" t="s">
        <v>71</v>
      </c>
      <c r="B54" s="113"/>
      <c r="C54" s="113"/>
      <c r="D54" s="113"/>
      <c r="E54" s="113"/>
      <c r="F54" s="113"/>
      <c r="G54" s="113"/>
      <c r="H54" s="113"/>
      <c r="I54" s="113"/>
      <c r="J54" s="113"/>
      <c r="K54" s="60"/>
      <c r="M54" s="60"/>
      <c r="N54" s="60"/>
    </row>
    <row r="55" spans="1:14" ht="12.75">
      <c r="A55" s="43" t="s">
        <v>50</v>
      </c>
      <c r="B55" s="31">
        <v>2</v>
      </c>
      <c r="C55" s="8" t="s">
        <v>11</v>
      </c>
      <c r="D55" s="9">
        <f>SUM(E55:H55)</f>
        <v>10</v>
      </c>
      <c r="E55" s="9">
        <v>5</v>
      </c>
      <c r="F55" s="9"/>
      <c r="G55" s="16">
        <v>5</v>
      </c>
      <c r="H55" s="9"/>
      <c r="I55" s="9">
        <f>ROUNDUP(E55/5,0)</f>
        <v>1</v>
      </c>
      <c r="J55" s="9">
        <f>ROUNDUP((F55+G55+H55)/5,0)</f>
        <v>1</v>
      </c>
      <c r="K55" s="60"/>
      <c r="M55" s="60"/>
      <c r="N55" s="60"/>
    </row>
    <row r="56" spans="1:14" ht="12.75">
      <c r="A56" s="43" t="s">
        <v>52</v>
      </c>
      <c r="B56" s="31">
        <v>2</v>
      </c>
      <c r="C56" s="8" t="s">
        <v>11</v>
      </c>
      <c r="D56" s="9">
        <f>SUM(E56:H56)</f>
        <v>10</v>
      </c>
      <c r="E56" s="9">
        <v>5</v>
      </c>
      <c r="F56" s="9"/>
      <c r="G56" s="16">
        <v>5</v>
      </c>
      <c r="H56" s="9"/>
      <c r="I56" s="9">
        <f>ROUNDUP(E56/5,0)</f>
        <v>1</v>
      </c>
      <c r="J56" s="9">
        <f>ROUNDUP((F56+G56+H56)/5,0)</f>
        <v>1</v>
      </c>
      <c r="K56" s="60"/>
      <c r="M56" s="60"/>
      <c r="N56" s="60"/>
    </row>
    <row r="57" spans="1:14" ht="12.75">
      <c r="A57" s="113" t="s">
        <v>76</v>
      </c>
      <c r="B57" s="113"/>
      <c r="C57" s="113"/>
      <c r="D57" s="113"/>
      <c r="E57" s="113"/>
      <c r="F57" s="113"/>
      <c r="G57" s="113"/>
      <c r="H57" s="113"/>
      <c r="I57" s="113"/>
      <c r="J57" s="113"/>
      <c r="K57" s="60"/>
      <c r="M57" s="60"/>
      <c r="N57" s="60"/>
    </row>
    <row r="58" spans="1:14" ht="12.75">
      <c r="A58" s="43" t="s">
        <v>45</v>
      </c>
      <c r="B58" s="31">
        <v>2</v>
      </c>
      <c r="C58" s="8" t="s">
        <v>11</v>
      </c>
      <c r="D58" s="9">
        <f>SUM(E58:H58)</f>
        <v>10</v>
      </c>
      <c r="E58" s="9">
        <v>5</v>
      </c>
      <c r="F58" s="9"/>
      <c r="G58" s="16">
        <v>5</v>
      </c>
      <c r="H58" s="9"/>
      <c r="I58" s="9">
        <f>ROUNDUP(E58/5,0)</f>
        <v>1</v>
      </c>
      <c r="J58" s="9">
        <f>ROUNDUP((F58+G58+H58)/5,0)</f>
        <v>1</v>
      </c>
      <c r="K58" s="60"/>
      <c r="M58" s="60"/>
      <c r="N58" s="60"/>
    </row>
    <row r="59" spans="1:14" ht="12.75">
      <c r="A59" s="43" t="s">
        <v>51</v>
      </c>
      <c r="B59" s="31">
        <v>2</v>
      </c>
      <c r="C59" s="8" t="s">
        <v>11</v>
      </c>
      <c r="D59" s="9">
        <f>SUM(E59:H59)</f>
        <v>10</v>
      </c>
      <c r="E59" s="9">
        <v>5</v>
      </c>
      <c r="F59" s="9"/>
      <c r="G59" s="16">
        <v>5</v>
      </c>
      <c r="H59" s="9"/>
      <c r="I59" s="9">
        <f>ROUNDUP(E59/5,0)</f>
        <v>1</v>
      </c>
      <c r="J59" s="9">
        <f>ROUNDUP((F59+G59+H59)/5,0)</f>
        <v>1</v>
      </c>
      <c r="K59" s="60"/>
      <c r="M59" s="60"/>
      <c r="N59" s="60"/>
    </row>
    <row r="60" spans="1:14" ht="12.75">
      <c r="A60" s="113" t="s">
        <v>77</v>
      </c>
      <c r="B60" s="113"/>
      <c r="C60" s="113"/>
      <c r="D60" s="113"/>
      <c r="E60" s="113"/>
      <c r="F60" s="113"/>
      <c r="G60" s="113"/>
      <c r="H60" s="113"/>
      <c r="I60" s="113"/>
      <c r="J60" s="113"/>
      <c r="K60" s="60"/>
      <c r="M60" s="60"/>
      <c r="N60" s="60"/>
    </row>
    <row r="61" spans="1:14" ht="12.75">
      <c r="A61" s="43" t="s">
        <v>53</v>
      </c>
      <c r="B61" s="31">
        <v>2</v>
      </c>
      <c r="C61" s="8" t="s">
        <v>11</v>
      </c>
      <c r="D61" s="9">
        <f>SUM(E61:H61)</f>
        <v>10</v>
      </c>
      <c r="E61" s="9">
        <v>5</v>
      </c>
      <c r="F61" s="9"/>
      <c r="G61" s="16">
        <v>5</v>
      </c>
      <c r="H61" s="9"/>
      <c r="I61" s="9">
        <f>ROUNDUP(E61/5,0)</f>
        <v>1</v>
      </c>
      <c r="J61" s="9">
        <f>ROUNDUP((F61+G61+H61)/5,0)</f>
        <v>1</v>
      </c>
      <c r="K61" s="60"/>
      <c r="M61" s="60"/>
      <c r="N61" s="60"/>
    </row>
    <row r="62" spans="1:14" ht="12.75">
      <c r="A62" s="43" t="s">
        <v>54</v>
      </c>
      <c r="B62" s="31">
        <v>2</v>
      </c>
      <c r="C62" s="8" t="s">
        <v>11</v>
      </c>
      <c r="D62" s="9">
        <f>SUM(E62:H62)</f>
        <v>10</v>
      </c>
      <c r="E62" s="9">
        <v>5</v>
      </c>
      <c r="F62" s="9"/>
      <c r="G62" s="16">
        <v>5</v>
      </c>
      <c r="H62" s="9"/>
      <c r="I62" s="9">
        <f>ROUNDUP(E62/5,0)</f>
        <v>1</v>
      </c>
      <c r="J62" s="9">
        <f>ROUNDUP((F62+G62+H62)/5,0)</f>
        <v>1</v>
      </c>
      <c r="K62" s="60"/>
      <c r="M62" s="60"/>
      <c r="N62" s="60"/>
    </row>
    <row r="63" spans="1:14" ht="12.75">
      <c r="A63" s="60"/>
      <c r="B63" s="60"/>
      <c r="C63" s="60"/>
      <c r="D63" s="60"/>
      <c r="E63" s="60"/>
      <c r="F63" s="60"/>
      <c r="G63" s="60"/>
      <c r="H63" s="60"/>
      <c r="I63" s="60"/>
      <c r="J63" s="6"/>
      <c r="K63" s="60"/>
      <c r="M63" s="60"/>
      <c r="N63" s="60"/>
    </row>
    <row r="64" spans="1:14" ht="12.75">
      <c r="A64" s="60"/>
      <c r="B64" s="60"/>
      <c r="C64" s="60"/>
      <c r="D64" s="60"/>
      <c r="E64" s="60"/>
      <c r="F64" s="60"/>
      <c r="G64" s="60"/>
      <c r="H64" s="60"/>
      <c r="I64" s="60"/>
      <c r="J64" s="6"/>
      <c r="K64" s="60"/>
      <c r="M64" s="60"/>
      <c r="N64" s="60"/>
    </row>
    <row r="65" spans="1:14" ht="12.75">
      <c r="A65" s="60"/>
      <c r="B65" s="60"/>
      <c r="C65" s="60"/>
      <c r="D65" s="60"/>
      <c r="E65" s="60"/>
      <c r="F65" s="60"/>
      <c r="G65" s="60"/>
      <c r="H65" s="60"/>
      <c r="I65" s="60"/>
      <c r="J65" s="6"/>
      <c r="K65" s="60"/>
      <c r="M65" s="60"/>
      <c r="N65" s="60"/>
    </row>
    <row r="66" spans="1:14" ht="12.75">
      <c r="A66" s="60"/>
      <c r="B66" s="60"/>
      <c r="C66" s="60"/>
      <c r="D66" s="60"/>
      <c r="E66" s="60"/>
      <c r="F66" s="60"/>
      <c r="G66" s="60"/>
      <c r="H66" s="60"/>
      <c r="I66" s="60"/>
      <c r="J66" s="6"/>
      <c r="K66" s="60"/>
      <c r="M66" s="60"/>
      <c r="N66" s="60"/>
    </row>
    <row r="67" spans="1:14" ht="12.75">
      <c r="A67" s="60"/>
      <c r="B67" s="60"/>
      <c r="C67" s="60"/>
      <c r="D67" s="60"/>
      <c r="E67" s="60"/>
      <c r="F67" s="60"/>
      <c r="G67" s="60"/>
      <c r="H67" s="60"/>
      <c r="I67" s="60"/>
      <c r="J67" s="6"/>
      <c r="K67" s="60"/>
      <c r="M67" s="60"/>
      <c r="N67" s="60"/>
    </row>
    <row r="68" spans="1:14" ht="12.75">
      <c r="A68" s="60"/>
      <c r="B68" s="60"/>
      <c r="C68" s="60"/>
      <c r="D68" s="60"/>
      <c r="E68" s="60"/>
      <c r="F68" s="60"/>
      <c r="G68" s="60"/>
      <c r="H68" s="60"/>
      <c r="I68" s="60"/>
      <c r="J68" s="6"/>
      <c r="K68" s="60"/>
      <c r="M68" s="60"/>
      <c r="N68" s="60"/>
    </row>
    <row r="69" spans="1:14" ht="12.75">
      <c r="A69" s="60"/>
      <c r="B69" s="60"/>
      <c r="C69" s="60"/>
      <c r="D69" s="60"/>
      <c r="E69" s="60"/>
      <c r="F69" s="60"/>
      <c r="G69" s="60"/>
      <c r="H69" s="60"/>
      <c r="I69" s="60"/>
      <c r="J69" s="6"/>
      <c r="K69" s="60"/>
      <c r="M69" s="60"/>
      <c r="N69" s="60"/>
    </row>
    <row r="70" spans="1:14" ht="12.75">
      <c r="A70" s="60"/>
      <c r="B70" s="60"/>
      <c r="C70" s="60"/>
      <c r="D70" s="60"/>
      <c r="E70" s="60"/>
      <c r="F70" s="60"/>
      <c r="G70" s="60"/>
      <c r="H70" s="60"/>
      <c r="I70" s="60"/>
      <c r="J70" s="6"/>
      <c r="K70" s="60"/>
      <c r="M70" s="60"/>
      <c r="N70" s="60"/>
    </row>
    <row r="71" spans="1:14" ht="12.75">
      <c r="A71" s="60"/>
      <c r="B71" s="60"/>
      <c r="C71" s="60"/>
      <c r="D71" s="60"/>
      <c r="E71" s="60"/>
      <c r="F71" s="60"/>
      <c r="G71" s="60"/>
      <c r="H71" s="60"/>
      <c r="I71" s="60"/>
      <c r="J71" s="6"/>
      <c r="K71" s="60"/>
      <c r="M71" s="60"/>
      <c r="N71" s="60"/>
    </row>
    <row r="72" spans="1:14" ht="12.75">
      <c r="A72" s="60"/>
      <c r="B72" s="60"/>
      <c r="C72" s="60"/>
      <c r="D72" s="60"/>
      <c r="E72" s="60"/>
      <c r="F72" s="60"/>
      <c r="G72" s="60"/>
      <c r="H72" s="60"/>
      <c r="I72" s="60"/>
      <c r="J72" s="6"/>
      <c r="K72" s="60"/>
      <c r="M72" s="60"/>
      <c r="N72" s="60"/>
    </row>
    <row r="73" spans="1:14" ht="12.75">
      <c r="A73" s="60"/>
      <c r="B73" s="60"/>
      <c r="C73" s="60"/>
      <c r="D73" s="60"/>
      <c r="E73" s="60"/>
      <c r="F73" s="60"/>
      <c r="G73" s="60"/>
      <c r="H73" s="60"/>
      <c r="I73" s="60"/>
      <c r="J73" s="6"/>
      <c r="K73" s="60"/>
      <c r="M73" s="60"/>
      <c r="N73" s="60"/>
    </row>
    <row r="74" spans="1:14" ht="12.75">
      <c r="A74" s="60"/>
      <c r="B74" s="60"/>
      <c r="C74" s="60"/>
      <c r="D74" s="60"/>
      <c r="E74" s="60"/>
      <c r="F74" s="60"/>
      <c r="G74" s="60"/>
      <c r="H74" s="60"/>
      <c r="I74" s="60"/>
      <c r="J74" s="6"/>
      <c r="K74" s="60"/>
      <c r="M74" s="60"/>
      <c r="N74" s="60"/>
    </row>
    <row r="75" spans="1:14" ht="12.75">
      <c r="A75" s="60"/>
      <c r="B75" s="60"/>
      <c r="C75" s="60"/>
      <c r="D75" s="60"/>
      <c r="E75" s="60"/>
      <c r="F75" s="60"/>
      <c r="G75" s="60"/>
      <c r="H75" s="60"/>
      <c r="I75" s="60"/>
      <c r="J75" s="6"/>
      <c r="K75" s="60"/>
      <c r="M75" s="60"/>
      <c r="N75" s="60"/>
    </row>
    <row r="76" spans="1:14" ht="12.75">
      <c r="A76" s="60"/>
      <c r="B76" s="60"/>
      <c r="C76" s="60"/>
      <c r="D76" s="60"/>
      <c r="E76" s="60"/>
      <c r="F76" s="60"/>
      <c r="G76" s="60"/>
      <c r="H76" s="60"/>
      <c r="I76" s="60"/>
      <c r="J76" s="6"/>
      <c r="K76" s="60"/>
      <c r="M76" s="60"/>
      <c r="N76" s="60"/>
    </row>
    <row r="77" spans="1:14" ht="12.75">
      <c r="A77" s="60"/>
      <c r="B77" s="60"/>
      <c r="C77" s="60"/>
      <c r="D77" s="60"/>
      <c r="E77" s="60"/>
      <c r="F77" s="60"/>
      <c r="G77" s="60"/>
      <c r="H77" s="60"/>
      <c r="I77" s="60"/>
      <c r="J77" s="6"/>
      <c r="K77" s="60"/>
      <c r="M77" s="60"/>
      <c r="N77" s="60"/>
    </row>
    <row r="78" spans="1:14" ht="12.75">
      <c r="A78" s="60"/>
      <c r="B78" s="60"/>
      <c r="C78" s="60"/>
      <c r="D78" s="60"/>
      <c r="E78" s="60"/>
      <c r="F78" s="60"/>
      <c r="G78" s="60"/>
      <c r="H78" s="60"/>
      <c r="I78" s="60"/>
      <c r="J78" s="6"/>
      <c r="K78" s="60"/>
      <c r="M78" s="60"/>
      <c r="N78" s="60"/>
    </row>
    <row r="79" spans="1:14" ht="12.75">
      <c r="A79" s="60"/>
      <c r="B79" s="60"/>
      <c r="C79" s="60"/>
      <c r="D79" s="60"/>
      <c r="E79" s="60"/>
      <c r="F79" s="60"/>
      <c r="G79" s="60"/>
      <c r="H79" s="60"/>
      <c r="I79" s="60"/>
      <c r="J79" s="6"/>
      <c r="K79" s="60"/>
      <c r="M79" s="60"/>
      <c r="N79" s="60"/>
    </row>
    <row r="80" spans="1:14" ht="12.75">
      <c r="A80" s="60"/>
      <c r="B80" s="60"/>
      <c r="C80" s="60"/>
      <c r="D80" s="60"/>
      <c r="E80" s="60"/>
      <c r="F80" s="60"/>
      <c r="G80" s="60"/>
      <c r="H80" s="60"/>
      <c r="I80" s="60"/>
      <c r="J80" s="6"/>
      <c r="K80" s="60"/>
      <c r="M80" s="60"/>
      <c r="N80" s="60"/>
    </row>
    <row r="81" spans="1:14" ht="12.75">
      <c r="A81" s="60"/>
      <c r="B81" s="60"/>
      <c r="C81" s="60"/>
      <c r="D81" s="60"/>
      <c r="E81" s="60"/>
      <c r="F81" s="60"/>
      <c r="G81" s="60"/>
      <c r="H81" s="60"/>
      <c r="I81" s="60"/>
      <c r="J81" s="6"/>
      <c r="K81" s="60"/>
      <c r="M81" s="60"/>
      <c r="N81" s="60"/>
    </row>
    <row r="82" spans="1:14" ht="12.75">
      <c r="A82" s="60"/>
      <c r="B82" s="60"/>
      <c r="C82" s="60"/>
      <c r="D82" s="60"/>
      <c r="E82" s="60"/>
      <c r="F82" s="60"/>
      <c r="G82" s="60"/>
      <c r="H82" s="60"/>
      <c r="I82" s="60"/>
      <c r="J82" s="6"/>
      <c r="K82" s="60"/>
      <c r="M82" s="60"/>
      <c r="N82" s="60"/>
    </row>
    <row r="83" spans="1:14" ht="12.75">
      <c r="A83" s="60"/>
      <c r="B83" s="60"/>
      <c r="C83" s="60"/>
      <c r="D83" s="60"/>
      <c r="E83" s="60"/>
      <c r="F83" s="60"/>
      <c r="G83" s="60"/>
      <c r="H83" s="60"/>
      <c r="I83" s="60"/>
      <c r="J83" s="6"/>
      <c r="K83" s="60"/>
      <c r="M83" s="60"/>
      <c r="N83" s="60"/>
    </row>
    <row r="84" spans="1:14" ht="12.75">
      <c r="A84" s="60"/>
      <c r="B84" s="60"/>
      <c r="C84" s="60"/>
      <c r="D84" s="60"/>
      <c r="E84" s="60"/>
      <c r="F84" s="60"/>
      <c r="G84" s="60"/>
      <c r="H84" s="60"/>
      <c r="I84" s="60"/>
      <c r="J84" s="6"/>
      <c r="K84" s="60"/>
      <c r="M84" s="60"/>
      <c r="N84" s="60"/>
    </row>
    <row r="85" spans="1:14" ht="12.75">
      <c r="A85" s="60"/>
      <c r="B85" s="60"/>
      <c r="C85" s="60"/>
      <c r="D85" s="60"/>
      <c r="E85" s="60"/>
      <c r="F85" s="60"/>
      <c r="G85" s="60"/>
      <c r="H85" s="60"/>
      <c r="I85" s="60"/>
      <c r="J85" s="6"/>
      <c r="K85" s="60"/>
      <c r="M85" s="60"/>
      <c r="N85" s="60"/>
    </row>
    <row r="86" spans="1:14" ht="12.75">
      <c r="A86" s="60"/>
      <c r="B86" s="60"/>
      <c r="C86" s="60"/>
      <c r="D86" s="60"/>
      <c r="E86" s="60"/>
      <c r="F86" s="60"/>
      <c r="G86" s="60"/>
      <c r="H86" s="60"/>
      <c r="I86" s="60"/>
      <c r="J86" s="6"/>
      <c r="K86" s="60"/>
      <c r="M86" s="60"/>
      <c r="N86" s="60"/>
    </row>
    <row r="87" spans="1:14" ht="12.75">
      <c r="A87" s="60"/>
      <c r="B87" s="60"/>
      <c r="C87" s="60"/>
      <c r="D87" s="60"/>
      <c r="E87" s="60"/>
      <c r="F87" s="60"/>
      <c r="G87" s="60"/>
      <c r="H87" s="60"/>
      <c r="I87" s="60"/>
      <c r="J87" s="6"/>
      <c r="K87" s="60"/>
      <c r="M87" s="60"/>
      <c r="N87" s="60"/>
    </row>
    <row r="88" spans="1:14" ht="12.75">
      <c r="A88" s="60"/>
      <c r="B88" s="60"/>
      <c r="C88" s="60"/>
      <c r="D88" s="60"/>
      <c r="E88" s="60"/>
      <c r="F88" s="60"/>
      <c r="G88" s="60"/>
      <c r="H88" s="60"/>
      <c r="I88" s="60"/>
      <c r="J88" s="6"/>
      <c r="K88" s="60"/>
      <c r="M88" s="60"/>
      <c r="N88" s="60"/>
    </row>
    <row r="89" spans="1:14" ht="12.75">
      <c r="A89" s="60"/>
      <c r="B89" s="60"/>
      <c r="C89" s="60"/>
      <c r="D89" s="60"/>
      <c r="E89" s="60"/>
      <c r="F89" s="60"/>
      <c r="G89" s="60"/>
      <c r="H89" s="60"/>
      <c r="I89" s="60"/>
      <c r="J89" s="6"/>
      <c r="K89" s="60"/>
      <c r="M89" s="60"/>
      <c r="N89" s="60"/>
    </row>
    <row r="90" spans="1:14" ht="12.75">
      <c r="A90" s="60"/>
      <c r="B90" s="60"/>
      <c r="C90" s="60"/>
      <c r="D90" s="60"/>
      <c r="E90" s="60"/>
      <c r="F90" s="60"/>
      <c r="G90" s="60"/>
      <c r="H90" s="60"/>
      <c r="I90" s="60"/>
      <c r="J90" s="6"/>
      <c r="K90" s="60"/>
      <c r="M90" s="60"/>
      <c r="N90" s="60"/>
    </row>
    <row r="91" spans="1:14" ht="12.75">
      <c r="A91" s="60"/>
      <c r="B91" s="60"/>
      <c r="C91" s="60"/>
      <c r="D91" s="60"/>
      <c r="E91" s="60"/>
      <c r="F91" s="60"/>
      <c r="G91" s="60"/>
      <c r="H91" s="60"/>
      <c r="I91" s="60"/>
      <c r="J91" s="6"/>
      <c r="K91" s="60"/>
      <c r="M91" s="60"/>
      <c r="N91" s="60"/>
    </row>
    <row r="92" spans="1:14" ht="12.75">
      <c r="A92" s="60"/>
      <c r="B92" s="60"/>
      <c r="C92" s="60"/>
      <c r="D92" s="60"/>
      <c r="E92" s="60"/>
      <c r="F92" s="60"/>
      <c r="G92" s="60"/>
      <c r="H92" s="60"/>
      <c r="I92" s="60"/>
      <c r="J92" s="6"/>
      <c r="K92" s="60"/>
      <c r="M92" s="60"/>
      <c r="N92" s="60"/>
    </row>
    <row r="93" spans="1:14" ht="12.75">
      <c r="A93" s="60"/>
      <c r="B93" s="60"/>
      <c r="C93" s="60"/>
      <c r="D93" s="60"/>
      <c r="E93" s="60"/>
      <c r="F93" s="60"/>
      <c r="G93" s="60"/>
      <c r="H93" s="60"/>
      <c r="I93" s="60"/>
      <c r="J93" s="6"/>
      <c r="K93" s="60"/>
      <c r="M93" s="60"/>
      <c r="N93" s="60"/>
    </row>
    <row r="94" spans="1:14" ht="12.75">
      <c r="A94" s="60"/>
      <c r="B94" s="60"/>
      <c r="C94" s="60"/>
      <c r="D94" s="60"/>
      <c r="E94" s="60"/>
      <c r="F94" s="60"/>
      <c r="G94" s="60"/>
      <c r="H94" s="60"/>
      <c r="I94" s="60"/>
      <c r="J94" s="6"/>
      <c r="K94" s="60"/>
      <c r="M94" s="60"/>
      <c r="N94" s="60"/>
    </row>
    <row r="95" spans="1:14" ht="12.75">
      <c r="A95" s="60"/>
      <c r="B95" s="60"/>
      <c r="C95" s="60"/>
      <c r="D95" s="60"/>
      <c r="E95" s="60"/>
      <c r="F95" s="60"/>
      <c r="G95" s="60"/>
      <c r="H95" s="60"/>
      <c r="I95" s="60"/>
      <c r="J95" s="6"/>
      <c r="K95" s="60"/>
      <c r="M95" s="60"/>
      <c r="N95" s="60"/>
    </row>
    <row r="96" spans="1:14" ht="12.75">
      <c r="A96" s="60"/>
      <c r="B96" s="60"/>
      <c r="C96" s="60"/>
      <c r="D96" s="60"/>
      <c r="E96" s="60"/>
      <c r="F96" s="60"/>
      <c r="G96" s="60"/>
      <c r="H96" s="60"/>
      <c r="I96" s="60"/>
      <c r="J96" s="6"/>
      <c r="K96" s="60"/>
      <c r="M96" s="60"/>
      <c r="N96" s="60"/>
    </row>
    <row r="97" spans="1:14" ht="12.75">
      <c r="A97" s="60"/>
      <c r="B97" s="60"/>
      <c r="C97" s="60"/>
      <c r="D97" s="60"/>
      <c r="E97" s="60"/>
      <c r="F97" s="60"/>
      <c r="G97" s="60"/>
      <c r="H97" s="60"/>
      <c r="I97" s="60"/>
      <c r="J97" s="6"/>
      <c r="K97" s="60"/>
      <c r="M97" s="60"/>
      <c r="N97" s="60"/>
    </row>
  </sheetData>
  <sheetProtection/>
  <mergeCells count="10">
    <mergeCell ref="A47:J47"/>
    <mergeCell ref="A1:J1"/>
    <mergeCell ref="A2:J2"/>
    <mergeCell ref="A5:J5"/>
    <mergeCell ref="I45:J45"/>
    <mergeCell ref="A60:J60"/>
    <mergeCell ref="A48:J48"/>
    <mergeCell ref="A51:J51"/>
    <mergeCell ref="A54:J54"/>
    <mergeCell ref="A57:J57"/>
  </mergeCells>
  <printOptions/>
  <pageMargins left="0.7" right="0.7" top="0.75" bottom="0.75" header="0.3" footer="0.3"/>
  <pageSetup fitToHeight="0" fitToWidth="1" horizontalDpi="300" verticalDpi="300" orientation="portrait" paperSize="9" scale="91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Michałek</cp:lastModifiedBy>
  <cp:lastPrinted>2015-04-14T15:41:30Z</cp:lastPrinted>
  <dcterms:created xsi:type="dcterms:W3CDTF">2013-01-21T11:52:24Z</dcterms:created>
  <dcterms:modified xsi:type="dcterms:W3CDTF">2015-04-30T07:38:36Z</dcterms:modified>
  <cp:category/>
  <cp:version/>
  <cp:contentType/>
  <cp:contentStatus/>
</cp:coreProperties>
</file>