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atki 2018-19\TIL\"/>
    </mc:Choice>
  </mc:AlternateContent>
  <bookViews>
    <workbookView xWindow="0" yWindow="0" windowWidth="24000" windowHeight="9735"/>
  </bookViews>
  <sheets>
    <sheet name="ST_ITS_semestr I-IV i V-VII" sheetId="1" r:id="rId1"/>
  </sheets>
  <definedNames>
    <definedName name="_xlnm.Print_Area" localSheetId="0">'ST_ITS_semestr I-IV i V-VII'!$A$1:$J$160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I6" i="1"/>
  <c r="J6" i="1"/>
  <c r="D7" i="1"/>
  <c r="I7" i="1"/>
  <c r="J7" i="1"/>
  <c r="D8" i="1"/>
  <c r="I8" i="1"/>
  <c r="I13" i="1" s="1"/>
  <c r="J8" i="1"/>
  <c r="D9" i="1"/>
  <c r="I9" i="1"/>
  <c r="J9" i="1"/>
  <c r="D10" i="1"/>
  <c r="I10" i="1"/>
  <c r="J10" i="1"/>
  <c r="D11" i="1"/>
  <c r="I11" i="1"/>
  <c r="J11" i="1"/>
  <c r="D12" i="1"/>
  <c r="I12" i="1"/>
  <c r="J12" i="1"/>
  <c r="B13" i="1"/>
  <c r="C13" i="1"/>
  <c r="D13" i="1"/>
  <c r="D45" i="1" s="1"/>
  <c r="E13" i="1"/>
  <c r="F13" i="1"/>
  <c r="G13" i="1"/>
  <c r="J13" i="1" s="1"/>
  <c r="H13" i="1"/>
  <c r="H45" i="1" s="1"/>
  <c r="H46" i="1" s="1"/>
  <c r="D15" i="1"/>
  <c r="D23" i="1" s="1"/>
  <c r="I15" i="1"/>
  <c r="I23" i="1" s="1"/>
  <c r="J15" i="1"/>
  <c r="D16" i="1"/>
  <c r="I16" i="1"/>
  <c r="J16" i="1"/>
  <c r="J23" i="1" s="1"/>
  <c r="D17" i="1"/>
  <c r="I17" i="1"/>
  <c r="J17" i="1"/>
  <c r="D18" i="1"/>
  <c r="I18" i="1"/>
  <c r="J18" i="1"/>
  <c r="D19" i="1"/>
  <c r="I19" i="1"/>
  <c r="J19" i="1"/>
  <c r="D20" i="1"/>
  <c r="I20" i="1"/>
  <c r="J20" i="1"/>
  <c r="D21" i="1"/>
  <c r="I21" i="1"/>
  <c r="J21" i="1"/>
  <c r="D22" i="1"/>
  <c r="I22" i="1"/>
  <c r="J22" i="1"/>
  <c r="B23" i="1"/>
  <c r="C23" i="1"/>
  <c r="E23" i="1"/>
  <c r="F23" i="1"/>
  <c r="G23" i="1"/>
  <c r="G88" i="1" s="1"/>
  <c r="H23" i="1"/>
  <c r="D25" i="1"/>
  <c r="D34" i="1" s="1"/>
  <c r="I25" i="1"/>
  <c r="J25" i="1"/>
  <c r="D26" i="1"/>
  <c r="I26" i="1"/>
  <c r="I34" i="1" s="1"/>
  <c r="J26" i="1"/>
  <c r="D27" i="1"/>
  <c r="I27" i="1"/>
  <c r="J27" i="1"/>
  <c r="J34" i="1" s="1"/>
  <c r="D28" i="1"/>
  <c r="I28" i="1"/>
  <c r="J28" i="1"/>
  <c r="D29" i="1"/>
  <c r="I29" i="1"/>
  <c r="J29" i="1"/>
  <c r="D30" i="1"/>
  <c r="I30" i="1"/>
  <c r="J30" i="1"/>
  <c r="D31" i="1"/>
  <c r="I31" i="1"/>
  <c r="J31" i="1"/>
  <c r="D32" i="1"/>
  <c r="I32" i="1"/>
  <c r="J32" i="1"/>
  <c r="D33" i="1"/>
  <c r="I33" i="1"/>
  <c r="J33" i="1"/>
  <c r="B34" i="1"/>
  <c r="C34" i="1"/>
  <c r="E34" i="1"/>
  <c r="F34" i="1"/>
  <c r="G34" i="1"/>
  <c r="D36" i="1"/>
  <c r="D44" i="1" s="1"/>
  <c r="I36" i="1"/>
  <c r="I44" i="1" s="1"/>
  <c r="J36" i="1"/>
  <c r="D37" i="1"/>
  <c r="I37" i="1"/>
  <c r="J37" i="1"/>
  <c r="J44" i="1" s="1"/>
  <c r="D38" i="1"/>
  <c r="I38" i="1"/>
  <c r="J38" i="1"/>
  <c r="D39" i="1"/>
  <c r="I39" i="1"/>
  <c r="J39" i="1"/>
  <c r="D40" i="1"/>
  <c r="I40" i="1"/>
  <c r="J40" i="1"/>
  <c r="D41" i="1"/>
  <c r="I41" i="1"/>
  <c r="J41" i="1"/>
  <c r="D42" i="1"/>
  <c r="I42" i="1"/>
  <c r="J42" i="1"/>
  <c r="D43" i="1"/>
  <c r="I43" i="1"/>
  <c r="J43" i="1"/>
  <c r="B44" i="1"/>
  <c r="C44" i="1"/>
  <c r="E44" i="1"/>
  <c r="F44" i="1"/>
  <c r="F88" i="1" s="1"/>
  <c r="G44" i="1"/>
  <c r="H44" i="1"/>
  <c r="B45" i="1"/>
  <c r="E45" i="1"/>
  <c r="F45" i="1"/>
  <c r="G45" i="1"/>
  <c r="G46" i="1" s="1"/>
  <c r="D54" i="1"/>
  <c r="I54" i="1"/>
  <c r="J54" i="1"/>
  <c r="J63" i="1" s="1"/>
  <c r="D55" i="1"/>
  <c r="I55" i="1"/>
  <c r="J55" i="1"/>
  <c r="D56" i="1"/>
  <c r="D63" i="1" s="1"/>
  <c r="I56" i="1"/>
  <c r="J56" i="1"/>
  <c r="D57" i="1"/>
  <c r="I57" i="1"/>
  <c r="J57" i="1"/>
  <c r="D58" i="1"/>
  <c r="I58" i="1"/>
  <c r="J58" i="1"/>
  <c r="D59" i="1"/>
  <c r="I59" i="1"/>
  <c r="J59" i="1"/>
  <c r="D60" i="1"/>
  <c r="I60" i="1"/>
  <c r="J60" i="1"/>
  <c r="D61" i="1"/>
  <c r="I61" i="1"/>
  <c r="J61" i="1"/>
  <c r="D62" i="1"/>
  <c r="I62" i="1"/>
  <c r="J62" i="1"/>
  <c r="B63" i="1"/>
  <c r="C63" i="1"/>
  <c r="E63" i="1"/>
  <c r="E88" i="1" s="1"/>
  <c r="F63" i="1"/>
  <c r="G63" i="1"/>
  <c r="H63" i="1"/>
  <c r="I63" i="1"/>
  <c r="D65" i="1"/>
  <c r="D76" i="1" s="1"/>
  <c r="I65" i="1"/>
  <c r="I76" i="1" s="1"/>
  <c r="J65" i="1"/>
  <c r="D66" i="1"/>
  <c r="I66" i="1"/>
  <c r="J66" i="1"/>
  <c r="D67" i="1"/>
  <c r="I67" i="1"/>
  <c r="J67" i="1"/>
  <c r="D68" i="1"/>
  <c r="I68" i="1"/>
  <c r="J68" i="1"/>
  <c r="D69" i="1"/>
  <c r="I69" i="1"/>
  <c r="J69" i="1"/>
  <c r="D70" i="1"/>
  <c r="I70" i="1"/>
  <c r="J70" i="1"/>
  <c r="D71" i="1"/>
  <c r="I71" i="1"/>
  <c r="J71" i="1"/>
  <c r="D72" i="1"/>
  <c r="I72" i="1"/>
  <c r="J72" i="1"/>
  <c r="D73" i="1"/>
  <c r="I73" i="1"/>
  <c r="J73" i="1"/>
  <c r="D74" i="1"/>
  <c r="I74" i="1"/>
  <c r="J74" i="1"/>
  <c r="D75" i="1"/>
  <c r="I75" i="1"/>
  <c r="J75" i="1"/>
  <c r="B76" i="1"/>
  <c r="B87" i="1" s="1"/>
  <c r="C76" i="1"/>
  <c r="C87" i="1" s="1"/>
  <c r="E76" i="1"/>
  <c r="F76" i="1"/>
  <c r="F87" i="1" s="1"/>
  <c r="G76" i="1"/>
  <c r="G87" i="1" s="1"/>
  <c r="H76" i="1"/>
  <c r="D78" i="1"/>
  <c r="D86" i="1" s="1"/>
  <c r="I78" i="1"/>
  <c r="J78" i="1"/>
  <c r="D79" i="1"/>
  <c r="I79" i="1"/>
  <c r="I86" i="1" s="1"/>
  <c r="J79" i="1"/>
  <c r="D80" i="1"/>
  <c r="I80" i="1"/>
  <c r="J80" i="1"/>
  <c r="D81" i="1"/>
  <c r="I81" i="1"/>
  <c r="J81" i="1"/>
  <c r="D82" i="1"/>
  <c r="I82" i="1"/>
  <c r="J82" i="1"/>
  <c r="D83" i="1"/>
  <c r="I83" i="1"/>
  <c r="J83" i="1"/>
  <c r="D84" i="1"/>
  <c r="I84" i="1"/>
  <c r="J84" i="1"/>
  <c r="D85" i="1"/>
  <c r="I85" i="1"/>
  <c r="J85" i="1"/>
  <c r="B86" i="1"/>
  <c r="B88" i="1" s="1"/>
  <c r="C86" i="1"/>
  <c r="E86" i="1"/>
  <c r="F86" i="1"/>
  <c r="J86" i="1" s="1"/>
  <c r="G86" i="1"/>
  <c r="H86" i="1"/>
  <c r="E87" i="1"/>
  <c r="H88" i="1"/>
  <c r="D98" i="1"/>
  <c r="I98" i="1"/>
  <c r="J98" i="1"/>
  <c r="D99" i="1"/>
  <c r="I99" i="1"/>
  <c r="J99" i="1"/>
  <c r="D101" i="1"/>
  <c r="I101" i="1"/>
  <c r="J101" i="1"/>
  <c r="D102" i="1"/>
  <c r="I102" i="1"/>
  <c r="J102" i="1"/>
  <c r="D103" i="1"/>
  <c r="I103" i="1"/>
  <c r="J103" i="1"/>
  <c r="D104" i="1"/>
  <c r="I104" i="1"/>
  <c r="J104" i="1"/>
  <c r="D105" i="1"/>
  <c r="I105" i="1"/>
  <c r="J105" i="1"/>
  <c r="D106" i="1"/>
  <c r="I106" i="1"/>
  <c r="J106" i="1"/>
  <c r="D108" i="1"/>
  <c r="I108" i="1"/>
  <c r="J108" i="1"/>
  <c r="D109" i="1"/>
  <c r="I109" i="1"/>
  <c r="J109" i="1"/>
  <c r="D111" i="1"/>
  <c r="I111" i="1"/>
  <c r="J111" i="1"/>
  <c r="D112" i="1"/>
  <c r="I112" i="1"/>
  <c r="J112" i="1"/>
  <c r="D113" i="1"/>
  <c r="I113" i="1"/>
  <c r="J113" i="1"/>
  <c r="D114" i="1"/>
  <c r="I114" i="1"/>
  <c r="J114" i="1"/>
  <c r="D115" i="1"/>
  <c r="I115" i="1"/>
  <c r="J115" i="1"/>
  <c r="E46" i="1" l="1"/>
  <c r="F46" i="1"/>
  <c r="D87" i="1"/>
  <c r="D88" i="1"/>
  <c r="F89" i="1" s="1"/>
  <c r="J76" i="1"/>
  <c r="G89" i="1" l="1"/>
  <c r="E89" i="1"/>
  <c r="H89" i="1"/>
</calcChain>
</file>

<file path=xl/sharedStrings.xml><?xml version="1.0" encoding="utf-8"?>
<sst xmlns="http://schemas.openxmlformats.org/spreadsheetml/2006/main" count="207" uniqueCount="106">
  <si>
    <t>z</t>
  </si>
  <si>
    <t>Centra logistyczne, dystrybucja, outsourcing</t>
  </si>
  <si>
    <t>Drogowy przewóz osób i rzeczy</t>
  </si>
  <si>
    <t>Badania pojazdów</t>
  </si>
  <si>
    <t>Pojazdy terenowe i uterenowione</t>
  </si>
  <si>
    <t>Geomatyka w transporcie</t>
  </si>
  <si>
    <t>SEMESTR VII - blok A</t>
  </si>
  <si>
    <t>Komunikacja społeczna</t>
  </si>
  <si>
    <t>Sztuka negocjacji</t>
  </si>
  <si>
    <t>SEMESTR IV - Przedmiot humanistyczny 3</t>
  </si>
  <si>
    <t>Filozofia żywienia</t>
  </si>
  <si>
    <t>Dziedzictwo kulturowe Lubelszczyzny</t>
  </si>
  <si>
    <t>Historia winiarstwa i browarnictwa</t>
  </si>
  <si>
    <t>Historia przemysłu spożywczego</t>
  </si>
  <si>
    <t>Wiedza o nauce</t>
  </si>
  <si>
    <t>Historia techniki</t>
  </si>
  <si>
    <t>SEMESTR III - Przedmiot humanistyczny 2</t>
  </si>
  <si>
    <t>Socjologia</t>
  </si>
  <si>
    <t xml:space="preserve">Etyka </t>
  </si>
  <si>
    <t>SEMESTR I - Przedmiot humanistyczny 1</t>
  </si>
  <si>
    <t>Ćwiczeń tygodniowo</t>
  </si>
  <si>
    <t>Wykładów tygodniowo</t>
  </si>
  <si>
    <t>Ćw.Ter.</t>
  </si>
  <si>
    <t>Ćw.Lab.</t>
  </si>
  <si>
    <t>Ćw.Aud.</t>
  </si>
  <si>
    <t>Wykłady</t>
  </si>
  <si>
    <t>Godziny ogółem</t>
  </si>
  <si>
    <t>Forma zal.</t>
  </si>
  <si>
    <t>ECTS</t>
  </si>
  <si>
    <t>Przedmiot</t>
  </si>
  <si>
    <r>
      <t xml:space="preserve">Kierunek </t>
    </r>
    <r>
      <rPr>
        <b/>
        <sz val="9"/>
        <color indexed="10"/>
        <rFont val="Arial"/>
        <family val="2"/>
        <charset val="238"/>
      </rPr>
      <t>TRANSPORT I LOGISTYKA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specjalność </t>
    </r>
    <r>
      <rPr>
        <b/>
        <sz val="9"/>
        <color indexed="10"/>
        <rFont val="Arial"/>
        <family val="2"/>
        <charset val="238"/>
      </rPr>
      <t>INŻYNIERIA TRANSPORTU I SPEDYCJA,</t>
    </r>
    <r>
      <rPr>
        <b/>
        <sz val="9"/>
        <rFont val="Arial"/>
        <family val="2"/>
        <charset val="238"/>
      </rPr>
      <t xml:space="preserve"> studia stacjonarne pierwszego stopnia.
 Rok akademicki</t>
    </r>
    <r>
      <rPr>
        <b/>
        <sz val="9"/>
        <color indexed="10"/>
        <rFont val="Arial"/>
        <family val="2"/>
        <charset val="238"/>
      </rPr>
      <t xml:space="preserve"> 2018/2019</t>
    </r>
    <r>
      <rPr>
        <b/>
        <sz val="9"/>
        <rFont val="Arial"/>
        <family val="2"/>
        <charset val="238"/>
      </rPr>
      <t>, zatwierdzony uchwałą Rady Wydziału dn. 12.07.2018 r., obowiązuje w semestrze I-VII</t>
    </r>
  </si>
  <si>
    <t>WYDZIAŁ INŻYNIERII PRODUKCJI</t>
  </si>
  <si>
    <t>Udział procentowy w całości godzin</t>
  </si>
  <si>
    <t>Ogółem godzin w semestrach 1-7</t>
  </si>
  <si>
    <t>Ogółem godzin w semestrach 5-7</t>
  </si>
  <si>
    <t xml:space="preserve">Σ   </t>
  </si>
  <si>
    <t>e</t>
  </si>
  <si>
    <t>Przygotowanie pracy i egzamin dyplomowy</t>
  </si>
  <si>
    <t>Seminarium dyplomowe 2</t>
  </si>
  <si>
    <t>Przedmiot do wyboru 1 - blok A</t>
  </si>
  <si>
    <t>Budownictwo drogowe</t>
  </si>
  <si>
    <t>Systemy zarządzania</t>
  </si>
  <si>
    <t>Logistyka transportu produktów chłodniczych</t>
  </si>
  <si>
    <t>Prawo transportowe</t>
  </si>
  <si>
    <t>Logistyka w produkcji żywności</t>
  </si>
  <si>
    <t>SEMESTR VII</t>
  </si>
  <si>
    <t>Seminarium dyplomowe 1</t>
  </si>
  <si>
    <t>Praktyka zawodowa - 4 tygodnie</t>
  </si>
  <si>
    <t>Transport leśny</t>
  </si>
  <si>
    <t>Zarządzanie logistyczne</t>
  </si>
  <si>
    <t>Ochrona środowiska w transporcie</t>
  </si>
  <si>
    <t>Transport multi i intermodalny</t>
  </si>
  <si>
    <t>Elektrotechnika samochodowa</t>
  </si>
  <si>
    <t>Komputerowe wspomaganie projektowania pojazdów</t>
  </si>
  <si>
    <t>Opakowania w procesie spedycyjnym</t>
  </si>
  <si>
    <t>Transport i technologie w produkcji roślinnej</t>
  </si>
  <si>
    <t>Transport szynowy, lotniczy, wodny</t>
  </si>
  <si>
    <t>SEMESTR VI</t>
  </si>
  <si>
    <t>Podstawy konstrukcji środków transportu</t>
  </si>
  <si>
    <t>Ergonomia i bezpieczeństwo pracy oraz ochrona własności intelektualnej</t>
  </si>
  <si>
    <t>Transport drogowy</t>
  </si>
  <si>
    <t>Teoria ruchu pojazdów</t>
  </si>
  <si>
    <t>Budowa i eksploatacja pojazdów</t>
  </si>
  <si>
    <t>Techniki czystego spalania w maszynach cieplnych</t>
  </si>
  <si>
    <t>Środki transportu ciągłego</t>
  </si>
  <si>
    <t>Gospodarka paliwowo-smarowa</t>
  </si>
  <si>
    <t>Spedycja</t>
  </si>
  <si>
    <t>SEMESTR V</t>
  </si>
  <si>
    <t>Udział procentowy [%]</t>
  </si>
  <si>
    <t>Ogółem godzin w semestrach 1 - 4</t>
  </si>
  <si>
    <t>Budowa i eksploatacja silników spalinowych</t>
  </si>
  <si>
    <t>Termodynamika techniczna</t>
  </si>
  <si>
    <t>Systemy transportowe</t>
  </si>
  <si>
    <t>Automatyka</t>
  </si>
  <si>
    <t>Metrologia</t>
  </si>
  <si>
    <t>Eksploatacja techniczna</t>
  </si>
  <si>
    <t>Przedmiot humanistyczny 3</t>
  </si>
  <si>
    <t>Język obcy 3</t>
  </si>
  <si>
    <t>SEMESTR IV</t>
  </si>
  <si>
    <t>Ekonomika transportu</t>
  </si>
  <si>
    <t>Elektrotechnika i elektronika</t>
  </si>
  <si>
    <t>Grafika inżynierska i konstrukcja maszyn</t>
  </si>
  <si>
    <t>Inżynieria ruchu</t>
  </si>
  <si>
    <t>Środki transportu</t>
  </si>
  <si>
    <t>Mechanika techniczna 2</t>
  </si>
  <si>
    <t>Wychowanie fizyczne 2</t>
  </si>
  <si>
    <t>Język obcy 2</t>
  </si>
  <si>
    <t>SEMESTR III</t>
  </si>
  <si>
    <t>Mechanika techniczna 1</t>
  </si>
  <si>
    <t>Nauka o materiałach</t>
  </si>
  <si>
    <t>Infrastruktura transportu</t>
  </si>
  <si>
    <t>Logistyka</t>
  </si>
  <si>
    <t>Technologia informacyjna i informatyka 2</t>
  </si>
  <si>
    <t>Matematyka i badania operacyjne 2</t>
  </si>
  <si>
    <t>Wychowanie fizyczne 1</t>
  </si>
  <si>
    <t>Język obcy 1</t>
  </si>
  <si>
    <t>SEMESTR II</t>
  </si>
  <si>
    <t>Metodologia studiów</t>
  </si>
  <si>
    <t xml:space="preserve">Przedmiot humanistyczny 1 </t>
  </si>
  <si>
    <t>Organizacja i zarządzanie</t>
  </si>
  <si>
    <t>Ekonomia</t>
  </si>
  <si>
    <t>Fizyka</t>
  </si>
  <si>
    <t>Technologia informacyjna i informatyka 1</t>
  </si>
  <si>
    <t>Matematyka i badania operacyjne 1</t>
  </si>
  <si>
    <t xml:space="preserve">SEMESTR I </t>
  </si>
  <si>
    <r>
      <t xml:space="preserve">Kierunek </t>
    </r>
    <r>
      <rPr>
        <b/>
        <sz val="9"/>
        <color indexed="10"/>
        <rFont val="Arial"/>
        <family val="2"/>
        <charset val="238"/>
      </rPr>
      <t>TRANSPORT I LOGISTYKA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specjalność </t>
    </r>
    <r>
      <rPr>
        <b/>
        <sz val="9"/>
        <color indexed="10"/>
        <rFont val="Arial"/>
        <family val="2"/>
        <charset val="238"/>
      </rPr>
      <t>INŻYNIERIA TRANSPORTU I SPEDYCJA,</t>
    </r>
    <r>
      <rPr>
        <b/>
        <sz val="9"/>
        <rFont val="Arial"/>
        <family val="2"/>
        <charset val="238"/>
      </rPr>
      <t xml:space="preserve"> studia stacjonarne pierwszego stopnia.
 Rok akademicki </t>
    </r>
    <r>
      <rPr>
        <b/>
        <sz val="9"/>
        <color indexed="10"/>
        <rFont val="Arial"/>
        <family val="2"/>
        <charset val="238"/>
      </rPr>
      <t>2018/2019</t>
    </r>
    <r>
      <rPr>
        <b/>
        <sz val="9"/>
        <rFont val="Arial"/>
        <family val="2"/>
        <charset val="238"/>
      </rPr>
      <t xml:space="preserve">, zatwierdzony uchwałą Rady Wydziału dn. </t>
    </r>
    <r>
      <rPr>
        <b/>
        <sz val="9"/>
        <color indexed="10"/>
        <rFont val="Arial"/>
        <family val="2"/>
        <charset val="238"/>
      </rPr>
      <t>12.07.2018</t>
    </r>
    <r>
      <rPr>
        <b/>
        <sz val="9"/>
        <rFont val="Arial"/>
        <family val="2"/>
        <charset val="238"/>
      </rPr>
      <t xml:space="preserve"> r., obowiązuje w semestrze I-VII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</si>
</sst>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indexed="8"/>
      <name val="Calibri"/>
      <family val="2"/>
    </font>
    <font>
      <b/>
      <sz val="8"/>
      <name val="Arial Narrow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9"/>
      <color indexed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Narrow"/>
      <family val="2"/>
      <charset val="238"/>
    </font>
    <font>
      <sz val="9"/>
      <color indexed="8"/>
      <name val="Arial"/>
      <family val="2"/>
      <charset val="238"/>
    </font>
    <font>
      <sz val="8"/>
      <name val="Arial Narrow"/>
      <family val="2"/>
      <charset val="238"/>
    </font>
    <font>
      <sz val="6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 CE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indexed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164" fontId="6" fillId="0" borderId="0"/>
  </cellStyleXfs>
  <cellXfs count="1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" fontId="3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3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1" fontId="4" fillId="0" borderId="5" xfId="1" applyNumberFormat="1" applyFont="1" applyFill="1" applyBorder="1" applyAlignment="1">
      <alignment horizontal="center" vertical="center"/>
    </xf>
    <xf numFmtId="1" fontId="4" fillId="0" borderId="9" xfId="1" applyNumberFormat="1" applyFont="1" applyFill="1" applyBorder="1" applyAlignment="1">
      <alignment horizontal="center" vertical="center"/>
    </xf>
    <xf numFmtId="164" fontId="7" fillId="2" borderId="2" xfId="2" applyFont="1" applyFill="1" applyBorder="1" applyAlignment="1" applyProtection="1">
      <alignment horizontal="center" vertical="center" textRotation="90"/>
    </xf>
    <xf numFmtId="164" fontId="7" fillId="2" borderId="2" xfId="2" applyFont="1" applyFill="1" applyBorder="1" applyAlignment="1" applyProtection="1">
      <alignment horizontal="center" vertical="center" textRotation="90" wrapText="1"/>
    </xf>
    <xf numFmtId="49" fontId="7" fillId="2" borderId="2" xfId="2" applyNumberFormat="1" applyFont="1" applyFill="1" applyBorder="1" applyAlignment="1" applyProtection="1">
      <alignment horizontal="center" vertical="center" textRotation="90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>
      <alignment horizontal="center" vertical="center"/>
    </xf>
    <xf numFmtId="1" fontId="12" fillId="0" borderId="5" xfId="1" applyNumberFormat="1" applyFont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" fontId="14" fillId="0" borderId="5" xfId="1" applyNumberFormat="1" applyFont="1" applyFill="1" applyBorder="1" applyAlignment="1">
      <alignment vertical="center"/>
    </xf>
    <xf numFmtId="1" fontId="15" fillId="0" borderId="5" xfId="1" applyNumberFormat="1" applyFont="1" applyFill="1" applyBorder="1" applyAlignment="1">
      <alignment horizontal="left" vertical="center"/>
    </xf>
    <xf numFmtId="1" fontId="16" fillId="0" borderId="5" xfId="1" applyNumberFormat="1" applyFont="1" applyFill="1" applyBorder="1" applyAlignment="1">
      <alignment horizontal="center" vertical="center"/>
    </xf>
    <xf numFmtId="1" fontId="11" fillId="2" borderId="5" xfId="1" applyNumberFormat="1" applyFont="1" applyFill="1" applyBorder="1" applyAlignment="1">
      <alignment horizontal="center" vertical="center"/>
    </xf>
    <xf numFmtId="1" fontId="11" fillId="0" borderId="5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vertical="center"/>
    </xf>
    <xf numFmtId="1" fontId="17" fillId="0" borderId="5" xfId="1" applyNumberFormat="1" applyFont="1" applyFill="1" applyBorder="1" applyAlignment="1">
      <alignment horizontal="center" vertical="center"/>
    </xf>
    <xf numFmtId="1" fontId="17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/>
    </xf>
    <xf numFmtId="0" fontId="17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 vertical="center"/>
    </xf>
    <xf numFmtId="0" fontId="4" fillId="0" borderId="0" xfId="1" applyFont="1"/>
    <xf numFmtId="0" fontId="4" fillId="0" borderId="5" xfId="1" applyFont="1" applyFill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4" xfId="1" applyNumberFormat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/>
    </xf>
    <xf numFmtId="0" fontId="15" fillId="0" borderId="9" xfId="1" applyFont="1" applyFill="1" applyBorder="1" applyAlignment="1">
      <alignment horizontal="left" vertical="center"/>
    </xf>
    <xf numFmtId="1" fontId="11" fillId="2" borderId="4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right" vertical="center"/>
    </xf>
    <xf numFmtId="0" fontId="18" fillId="0" borderId="0" xfId="1" applyFont="1" applyFill="1"/>
    <xf numFmtId="0" fontId="2" fillId="0" borderId="0" xfId="1" applyFont="1" applyFill="1"/>
    <xf numFmtId="0" fontId="19" fillId="0" borderId="4" xfId="1" applyFont="1" applyBorder="1" applyAlignment="1">
      <alignment vertical="center"/>
    </xf>
    <xf numFmtId="164" fontId="7" fillId="2" borderId="6" xfId="2" applyFont="1" applyFill="1" applyBorder="1" applyAlignment="1" applyProtection="1">
      <alignment horizontal="center" vertical="center" textRotation="90"/>
    </xf>
    <xf numFmtId="164" fontId="7" fillId="2" borderId="4" xfId="2" applyFont="1" applyFill="1" applyBorder="1" applyAlignment="1" applyProtection="1">
      <alignment horizontal="center" vertical="center" textRotation="90" wrapText="1"/>
    </xf>
    <xf numFmtId="49" fontId="7" fillId="2" borderId="4" xfId="2" applyNumberFormat="1" applyFont="1" applyFill="1" applyBorder="1" applyAlignment="1" applyProtection="1">
      <alignment horizontal="center" vertical="center" textRotation="90" wrapText="1"/>
    </xf>
    <xf numFmtId="164" fontId="7" fillId="2" borderId="6" xfId="2" applyFont="1" applyFill="1" applyBorder="1" applyAlignment="1" applyProtection="1">
      <alignment horizontal="center" vertical="center" textRotation="90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165" fontId="21" fillId="0" borderId="0" xfId="1" applyNumberFormat="1" applyFont="1" applyFill="1" applyBorder="1" applyAlignment="1">
      <alignment horizontal="center" vertical="center"/>
    </xf>
    <xf numFmtId="1" fontId="22" fillId="0" borderId="0" xfId="1" applyNumberFormat="1" applyFont="1" applyFill="1" applyBorder="1" applyAlignment="1">
      <alignment horizontal="center" vertical="center"/>
    </xf>
    <xf numFmtId="9" fontId="22" fillId="0" borderId="0" xfId="1" applyNumberFormat="1" applyFont="1" applyFill="1" applyBorder="1" applyAlignment="1">
      <alignment horizontal="center" vertical="center"/>
    </xf>
    <xf numFmtId="1" fontId="23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21" fillId="0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1" fontId="24" fillId="0" borderId="5" xfId="1" applyNumberFormat="1" applyFont="1" applyFill="1" applyBorder="1" applyAlignment="1">
      <alignment horizontal="center" vertical="center"/>
    </xf>
    <xf numFmtId="1" fontId="8" fillId="0" borderId="5" xfId="1" applyNumberFormat="1" applyFont="1" applyFill="1" applyBorder="1" applyAlignment="1">
      <alignment horizontal="left" vertical="center"/>
    </xf>
    <xf numFmtId="0" fontId="15" fillId="0" borderId="0" xfId="1" applyFont="1" applyFill="1"/>
    <xf numFmtId="0" fontId="25" fillId="2" borderId="5" xfId="1" applyFont="1" applyFill="1" applyBorder="1" applyAlignment="1">
      <alignment vertical="center"/>
    </xf>
    <xf numFmtId="0" fontId="5" fillId="0" borderId="0" xfId="1" applyFont="1" applyFill="1"/>
    <xf numFmtId="1" fontId="11" fillId="2" borderId="6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right" vertical="center"/>
    </xf>
    <xf numFmtId="0" fontId="4" fillId="0" borderId="4" xfId="1" applyFont="1" applyBorder="1" applyAlignment="1">
      <alignment vertical="center" shrinkToFit="1"/>
    </xf>
    <xf numFmtId="0" fontId="26" fillId="0" borderId="0" xfId="1" applyFont="1" applyFill="1"/>
    <xf numFmtId="1" fontId="4" fillId="0" borderId="10" xfId="1" applyNumberFormat="1" applyFont="1" applyBorder="1" applyAlignment="1">
      <alignment horizontal="center" vertical="center"/>
    </xf>
    <xf numFmtId="0" fontId="15" fillId="0" borderId="10" xfId="1" applyFont="1" applyFill="1" applyBorder="1" applyAlignment="1">
      <alignment vertical="center"/>
    </xf>
    <xf numFmtId="0" fontId="15" fillId="0" borderId="11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1" fontId="11" fillId="3" borderId="4" xfId="1" applyNumberFormat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1" fontId="4" fillId="0" borderId="10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2" fillId="0" borderId="0" xfId="1" applyFont="1" applyFill="1"/>
    <xf numFmtId="0" fontId="4" fillId="0" borderId="5" xfId="1" applyNumberFormat="1" applyFont="1" applyFill="1" applyBorder="1" applyAlignment="1">
      <alignment horizontal="center" vertical="center"/>
    </xf>
    <xf numFmtId="0" fontId="27" fillId="0" borderId="0" xfId="1" applyFont="1" applyFill="1"/>
    <xf numFmtId="0" fontId="4" fillId="0" borderId="6" xfId="1" applyNumberFormat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vertical="center"/>
    </xf>
    <xf numFmtId="0" fontId="15" fillId="0" borderId="15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5" fillId="0" borderId="0" xfId="1" applyFont="1"/>
    <xf numFmtId="0" fontId="15" fillId="0" borderId="1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vertical="center"/>
    </xf>
    <xf numFmtId="0" fontId="8" fillId="0" borderId="0" xfId="1" applyFont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view="pageBreakPreview" topLeftCell="A92" zoomScaleNormal="100" zoomScaleSheetLayoutView="100" workbookViewId="0">
      <selection activeCell="A100" sqref="A100:J100"/>
    </sheetView>
  </sheetViews>
  <sheetFormatPr defaultColWidth="13" defaultRowHeight="12.75" x14ac:dyDescent="0.2"/>
  <cols>
    <col min="1" max="1" width="40.7109375" style="5" customWidth="1"/>
    <col min="2" max="2" width="6.28515625" style="4" customWidth="1"/>
    <col min="3" max="9" width="6.28515625" style="3" customWidth="1"/>
    <col min="10" max="10" width="6.28515625" style="2" customWidth="1"/>
    <col min="11" max="16384" width="13" style="1"/>
  </cols>
  <sheetData>
    <row r="1" spans="1:10" x14ac:dyDescent="0.2">
      <c r="A1" s="120" t="s">
        <v>31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48" customHeight="1" x14ac:dyDescent="0.2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">
      <c r="J3" s="6"/>
    </row>
    <row r="4" spans="1:10" s="115" customFormat="1" ht="84" customHeight="1" x14ac:dyDescent="0.25">
      <c r="A4" s="119" t="s">
        <v>29</v>
      </c>
      <c r="B4" s="29" t="s">
        <v>28</v>
      </c>
      <c r="C4" s="27" t="s">
        <v>27</v>
      </c>
      <c r="D4" s="27" t="s">
        <v>26</v>
      </c>
      <c r="E4" s="26" t="s">
        <v>25</v>
      </c>
      <c r="F4" s="28" t="s">
        <v>24</v>
      </c>
      <c r="G4" s="28" t="s">
        <v>23</v>
      </c>
      <c r="H4" s="27" t="s">
        <v>22</v>
      </c>
      <c r="I4" s="26" t="s">
        <v>21</v>
      </c>
      <c r="J4" s="26" t="s">
        <v>20</v>
      </c>
    </row>
    <row r="5" spans="1:10" s="115" customFormat="1" ht="12.75" customHeight="1" x14ac:dyDescent="0.25">
      <c r="A5" s="118" t="s">
        <v>104</v>
      </c>
      <c r="B5" s="117"/>
      <c r="C5" s="117"/>
      <c r="D5" s="117"/>
      <c r="E5" s="117"/>
      <c r="F5" s="117"/>
      <c r="G5" s="117"/>
      <c r="H5" s="117"/>
      <c r="I5" s="117"/>
      <c r="J5" s="116"/>
    </row>
    <row r="6" spans="1:10" s="88" customFormat="1" ht="12.6" customHeight="1" x14ac:dyDescent="0.25">
      <c r="A6" s="57" t="s">
        <v>103</v>
      </c>
      <c r="B6" s="15">
        <v>7</v>
      </c>
      <c r="C6" s="14" t="s">
        <v>0</v>
      </c>
      <c r="D6" s="25">
        <f>SUM(E6:H6)</f>
        <v>75</v>
      </c>
      <c r="E6" s="113">
        <v>30</v>
      </c>
      <c r="F6" s="113">
        <v>30</v>
      </c>
      <c r="G6" s="113">
        <v>15</v>
      </c>
      <c r="H6" s="13"/>
      <c r="I6" s="13">
        <f>ROUNDUP(E6/15,0)</f>
        <v>2</v>
      </c>
      <c r="J6" s="13">
        <f>ROUNDUP((F6+G6+H6)/15,0)</f>
        <v>3</v>
      </c>
    </row>
    <row r="7" spans="1:10" s="88" customFormat="1" ht="12.6" customHeight="1" x14ac:dyDescent="0.25">
      <c r="A7" s="57" t="s">
        <v>102</v>
      </c>
      <c r="B7" s="15">
        <v>6</v>
      </c>
      <c r="C7" s="14" t="s">
        <v>0</v>
      </c>
      <c r="D7" s="25">
        <f>SUM(E7:H7)</f>
        <v>45</v>
      </c>
      <c r="E7" s="113">
        <v>15</v>
      </c>
      <c r="F7" s="113">
        <v>0</v>
      </c>
      <c r="G7" s="113">
        <v>30</v>
      </c>
      <c r="H7" s="13"/>
      <c r="I7" s="13">
        <f>ROUNDUP(E7/15,0)</f>
        <v>1</v>
      </c>
      <c r="J7" s="13">
        <f>ROUNDUP((F7+G7+H7)/15,0)</f>
        <v>2</v>
      </c>
    </row>
    <row r="8" spans="1:10" s="90" customFormat="1" ht="12.6" customHeight="1" x14ac:dyDescent="0.25">
      <c r="A8" s="57" t="s">
        <v>101</v>
      </c>
      <c r="B8" s="55">
        <v>7</v>
      </c>
      <c r="C8" s="14" t="s">
        <v>36</v>
      </c>
      <c r="D8" s="25">
        <f>SUM(E8:H8)</f>
        <v>75</v>
      </c>
      <c r="E8" s="113">
        <v>45</v>
      </c>
      <c r="F8" s="114">
        <v>10</v>
      </c>
      <c r="G8" s="114">
        <v>20</v>
      </c>
      <c r="H8" s="13"/>
      <c r="I8" s="13">
        <f>ROUNDUP(E8/15,0)</f>
        <v>3</v>
      </c>
      <c r="J8" s="13">
        <f>ROUNDUP((F8+G8+H8)/15,0)</f>
        <v>2</v>
      </c>
    </row>
    <row r="9" spans="1:10" s="90" customFormat="1" ht="12.6" customHeight="1" x14ac:dyDescent="0.25">
      <c r="A9" s="57" t="s">
        <v>100</v>
      </c>
      <c r="B9" s="55">
        <v>4</v>
      </c>
      <c r="C9" s="14" t="s">
        <v>36</v>
      </c>
      <c r="D9" s="25">
        <f>SUM(E9:H9)</f>
        <v>30</v>
      </c>
      <c r="E9" s="113">
        <v>30</v>
      </c>
      <c r="F9" s="114"/>
      <c r="G9" s="114"/>
      <c r="H9" s="13"/>
      <c r="I9" s="13">
        <f>ROUNDUP(E9/15,0)</f>
        <v>2</v>
      </c>
      <c r="J9" s="13">
        <f>ROUNDUP((F9+G9+H9)/15,0)</f>
        <v>0</v>
      </c>
    </row>
    <row r="10" spans="1:10" s="95" customFormat="1" ht="12.6" customHeight="1" x14ac:dyDescent="0.25">
      <c r="A10" s="57" t="s">
        <v>99</v>
      </c>
      <c r="B10" s="15">
        <v>4</v>
      </c>
      <c r="C10" s="14" t="s">
        <v>0</v>
      </c>
      <c r="D10" s="13">
        <f>SUM(E10:H10)</f>
        <v>45</v>
      </c>
      <c r="E10" s="13">
        <v>15</v>
      </c>
      <c r="F10" s="13">
        <v>10</v>
      </c>
      <c r="G10" s="58">
        <v>20</v>
      </c>
      <c r="H10" s="13"/>
      <c r="I10" s="13">
        <f>ROUNDUP(E10/15,0)</f>
        <v>1</v>
      </c>
      <c r="J10" s="13">
        <f>ROUNDUP((F10+G10+H10)/15,0)</f>
        <v>2</v>
      </c>
    </row>
    <row r="11" spans="1:10" s="88" customFormat="1" ht="12.6" customHeight="1" x14ac:dyDescent="0.25">
      <c r="A11" s="57" t="s">
        <v>98</v>
      </c>
      <c r="B11" s="15">
        <v>2</v>
      </c>
      <c r="C11" s="14" t="s">
        <v>0</v>
      </c>
      <c r="D11" s="25">
        <f>SUM(E11:H11)</f>
        <v>30</v>
      </c>
      <c r="E11" s="113">
        <v>30</v>
      </c>
      <c r="F11" s="114"/>
      <c r="G11" s="114"/>
      <c r="H11" s="13"/>
      <c r="I11" s="13">
        <f>ROUNDUP(E11/15,0)</f>
        <v>2</v>
      </c>
      <c r="J11" s="13">
        <f>ROUNDUP((F11+G11+H11)/15,0)</f>
        <v>0</v>
      </c>
    </row>
    <row r="12" spans="1:10" s="106" customFormat="1" ht="12.6" customHeight="1" x14ac:dyDescent="0.25">
      <c r="A12" s="20" t="s">
        <v>97</v>
      </c>
      <c r="B12" s="13">
        <v>0</v>
      </c>
      <c r="C12" s="14" t="s">
        <v>0</v>
      </c>
      <c r="D12" s="25">
        <f>SUM(E12:H12)</f>
        <v>5</v>
      </c>
      <c r="E12" s="113">
        <v>5</v>
      </c>
      <c r="F12" s="14"/>
      <c r="G12" s="14"/>
      <c r="H12" s="13"/>
      <c r="I12" s="13">
        <f>ROUNDUP(E12/15,0)</f>
        <v>1</v>
      </c>
      <c r="J12" s="13">
        <f>ROUNDUP((F12+G12+H12)/15,0)</f>
        <v>0</v>
      </c>
    </row>
    <row r="13" spans="1:10" s="90" customFormat="1" ht="12.6" customHeight="1" x14ac:dyDescent="0.25">
      <c r="A13" s="64" t="s">
        <v>35</v>
      </c>
      <c r="B13" s="62">
        <f>SUM(B6:B12)</f>
        <v>30</v>
      </c>
      <c r="C13" s="63">
        <f>COUNTIF(C6:C12,"e")</f>
        <v>2</v>
      </c>
      <c r="D13" s="62">
        <f>SUM(D6:D12)</f>
        <v>305</v>
      </c>
      <c r="E13" s="62">
        <f>SUM(E6:E12)</f>
        <v>170</v>
      </c>
      <c r="F13" s="62">
        <f>SUM(F6:F12)</f>
        <v>50</v>
      </c>
      <c r="G13" s="62">
        <f>SUM(G6:G12)</f>
        <v>85</v>
      </c>
      <c r="H13" s="62">
        <f>SUM(H6:H12)</f>
        <v>0</v>
      </c>
      <c r="I13" s="62">
        <f>SUM(I6:I12)</f>
        <v>12</v>
      </c>
      <c r="J13" s="101">
        <f>ROUNDUP((F13+G13+H13)/15,0)</f>
        <v>9</v>
      </c>
    </row>
    <row r="14" spans="1:10" s="90" customFormat="1" ht="12.6" customHeight="1" x14ac:dyDescent="0.25">
      <c r="A14" s="112" t="s">
        <v>96</v>
      </c>
      <c r="B14" s="111"/>
      <c r="C14" s="111"/>
      <c r="D14" s="111"/>
      <c r="E14" s="111"/>
      <c r="F14" s="111"/>
      <c r="G14" s="111"/>
      <c r="H14" s="111"/>
      <c r="I14" s="111"/>
      <c r="J14" s="110"/>
    </row>
    <row r="15" spans="1:10" s="90" customFormat="1" ht="12.6" customHeight="1" x14ac:dyDescent="0.25">
      <c r="A15" s="53" t="s">
        <v>95</v>
      </c>
      <c r="B15" s="96">
        <v>2</v>
      </c>
      <c r="C15" s="14" t="s">
        <v>0</v>
      </c>
      <c r="D15" s="13">
        <f>SUM(E15:H15)</f>
        <v>30</v>
      </c>
      <c r="E15" s="13"/>
      <c r="F15" s="13"/>
      <c r="G15" s="58">
        <v>30</v>
      </c>
      <c r="H15" s="13"/>
      <c r="I15" s="13">
        <f>ROUNDUP(E15/15,0)</f>
        <v>0</v>
      </c>
      <c r="J15" s="13">
        <f>ROUNDUP((F15+G15+H15)/15,0)</f>
        <v>2</v>
      </c>
    </row>
    <row r="16" spans="1:10" s="90" customFormat="1" ht="12.6" customHeight="1" x14ac:dyDescent="0.25">
      <c r="A16" s="53" t="s">
        <v>94</v>
      </c>
      <c r="B16" s="96">
        <v>0</v>
      </c>
      <c r="C16" s="14" t="s">
        <v>0</v>
      </c>
      <c r="D16" s="13">
        <f>SUM(E16:H16)</f>
        <v>30</v>
      </c>
      <c r="E16" s="17"/>
      <c r="F16" s="17">
        <v>30</v>
      </c>
      <c r="G16" s="109"/>
      <c r="H16" s="13"/>
      <c r="I16" s="13">
        <f>ROUNDUP(E16/15,0)</f>
        <v>0</v>
      </c>
      <c r="J16" s="13">
        <f>ROUNDUP((F16+G16+H16)/15,0)</f>
        <v>2</v>
      </c>
    </row>
    <row r="17" spans="1:10" s="108" customFormat="1" ht="12.6" customHeight="1" x14ac:dyDescent="0.25">
      <c r="A17" s="57" t="s">
        <v>93</v>
      </c>
      <c r="B17" s="96">
        <v>6</v>
      </c>
      <c r="C17" s="14" t="s">
        <v>36</v>
      </c>
      <c r="D17" s="13">
        <f>SUM(E17:H17)</f>
        <v>60</v>
      </c>
      <c r="E17" s="24">
        <v>30</v>
      </c>
      <c r="F17" s="24">
        <v>20</v>
      </c>
      <c r="G17" s="107">
        <v>10</v>
      </c>
      <c r="H17" s="104"/>
      <c r="I17" s="13">
        <f>ROUNDUP(E17/15,0)</f>
        <v>2</v>
      </c>
      <c r="J17" s="13">
        <f>ROUNDUP((F17+G17+H17)/15,0)</f>
        <v>2</v>
      </c>
    </row>
    <row r="18" spans="1:10" s="106" customFormat="1" ht="12.6" customHeight="1" x14ac:dyDescent="0.25">
      <c r="A18" s="57" t="s">
        <v>92</v>
      </c>
      <c r="B18" s="96">
        <v>4</v>
      </c>
      <c r="C18" s="14" t="s">
        <v>0</v>
      </c>
      <c r="D18" s="13">
        <f>SUM(E18:H18)</f>
        <v>30</v>
      </c>
      <c r="E18" s="24">
        <v>15</v>
      </c>
      <c r="F18" s="24"/>
      <c r="G18" s="107">
        <v>15</v>
      </c>
      <c r="H18" s="104"/>
      <c r="I18" s="13">
        <f>ROUNDUP(E18/15,0)</f>
        <v>1</v>
      </c>
      <c r="J18" s="13">
        <f>ROUNDUP((F18+G18+H18)/15,0)</f>
        <v>1</v>
      </c>
    </row>
    <row r="19" spans="1:10" s="88" customFormat="1" ht="12.6" customHeight="1" x14ac:dyDescent="0.25">
      <c r="A19" s="20" t="s">
        <v>91</v>
      </c>
      <c r="B19" s="13">
        <v>5</v>
      </c>
      <c r="C19" s="14" t="s">
        <v>0</v>
      </c>
      <c r="D19" s="13">
        <f>SUM(E19:H19)</f>
        <v>45</v>
      </c>
      <c r="E19" s="105">
        <v>15</v>
      </c>
      <c r="F19" s="105">
        <v>10</v>
      </c>
      <c r="G19" s="105">
        <v>20</v>
      </c>
      <c r="H19" s="104"/>
      <c r="I19" s="13">
        <f>ROUNDUP(E19/15,0)</f>
        <v>1</v>
      </c>
      <c r="J19" s="13">
        <f>ROUNDUP((F19+G19+H19)/15,0)</f>
        <v>2</v>
      </c>
    </row>
    <row r="20" spans="1:10" s="88" customFormat="1" ht="12.6" customHeight="1" x14ac:dyDescent="0.25">
      <c r="A20" s="57" t="s">
        <v>90</v>
      </c>
      <c r="B20" s="15">
        <v>4</v>
      </c>
      <c r="C20" s="14" t="s">
        <v>36</v>
      </c>
      <c r="D20" s="13">
        <f>SUM(E20:H20)</f>
        <v>45</v>
      </c>
      <c r="E20" s="13">
        <v>15</v>
      </c>
      <c r="F20" s="13">
        <v>10</v>
      </c>
      <c r="G20" s="58">
        <v>20</v>
      </c>
      <c r="H20" s="13"/>
      <c r="I20" s="13">
        <f>ROUNDUP(E20/15,0)</f>
        <v>1</v>
      </c>
      <c r="J20" s="13">
        <f>ROUNDUP((F20+G20+H20)/15,0)</f>
        <v>2</v>
      </c>
    </row>
    <row r="21" spans="1:10" s="88" customFormat="1" ht="12.6" customHeight="1" x14ac:dyDescent="0.25">
      <c r="A21" s="20" t="s">
        <v>89</v>
      </c>
      <c r="B21" s="13">
        <v>5</v>
      </c>
      <c r="C21" s="14" t="s">
        <v>36</v>
      </c>
      <c r="D21" s="13">
        <f>SUM(E21:H21)</f>
        <v>45</v>
      </c>
      <c r="E21" s="105">
        <v>15</v>
      </c>
      <c r="F21" s="105">
        <v>10</v>
      </c>
      <c r="G21" s="105">
        <v>20</v>
      </c>
      <c r="H21" s="104"/>
      <c r="I21" s="13">
        <f>ROUNDUP(E21/15,0)</f>
        <v>1</v>
      </c>
      <c r="J21" s="13">
        <f>ROUNDUP((F21+G21+H21)/15,0)</f>
        <v>2</v>
      </c>
    </row>
    <row r="22" spans="1:10" s="88" customFormat="1" ht="12.6" customHeight="1" x14ac:dyDescent="0.25">
      <c r="A22" s="20" t="s">
        <v>88</v>
      </c>
      <c r="B22" s="13">
        <v>4</v>
      </c>
      <c r="C22" s="14" t="s">
        <v>0</v>
      </c>
      <c r="D22" s="13">
        <f>SUM(E22:H22)</f>
        <v>45</v>
      </c>
      <c r="E22" s="103">
        <v>15</v>
      </c>
      <c r="F22" s="103">
        <v>10</v>
      </c>
      <c r="G22" s="103">
        <v>20</v>
      </c>
      <c r="H22" s="13"/>
      <c r="I22" s="13">
        <f>ROUNDUP(E22/15,0)</f>
        <v>1</v>
      </c>
      <c r="J22" s="13">
        <f>ROUNDUP((F22+G22+H22)/15,0)</f>
        <v>2</v>
      </c>
    </row>
    <row r="23" spans="1:10" s="88" customFormat="1" ht="12.6" customHeight="1" x14ac:dyDescent="0.25">
      <c r="A23" s="102" t="s">
        <v>35</v>
      </c>
      <c r="B23" s="62">
        <f>SUM(B15:B22)</f>
        <v>30</v>
      </c>
      <c r="C23" s="63">
        <f>COUNTIF(C15:C22,"e")</f>
        <v>3</v>
      </c>
      <c r="D23" s="62">
        <f>SUM(D15:D22)</f>
        <v>330</v>
      </c>
      <c r="E23" s="62">
        <f>SUM(E15:E22)</f>
        <v>105</v>
      </c>
      <c r="F23" s="62">
        <f>SUM(F15:F22)</f>
        <v>90</v>
      </c>
      <c r="G23" s="62">
        <f>SUM(G15:G22)</f>
        <v>135</v>
      </c>
      <c r="H23" s="62">
        <f>SUM(H15:H22)</f>
        <v>0</v>
      </c>
      <c r="I23" s="62">
        <f>SUM(I15:I22)</f>
        <v>7</v>
      </c>
      <c r="J23" s="101">
        <f>SUM(J15:J22)</f>
        <v>15</v>
      </c>
    </row>
    <row r="24" spans="1:10" s="88" customFormat="1" ht="12.6" customHeight="1" x14ac:dyDescent="0.25">
      <c r="A24" s="99" t="s">
        <v>87</v>
      </c>
      <c r="B24" s="98"/>
      <c r="C24" s="98"/>
      <c r="D24" s="98"/>
      <c r="E24" s="98"/>
      <c r="F24" s="98"/>
      <c r="G24" s="98"/>
      <c r="H24" s="98"/>
      <c r="I24" s="98"/>
      <c r="J24" s="97"/>
    </row>
    <row r="25" spans="1:10" s="95" customFormat="1" ht="12.6" customHeight="1" x14ac:dyDescent="0.25">
      <c r="A25" s="53" t="s">
        <v>86</v>
      </c>
      <c r="B25" s="96">
        <v>3</v>
      </c>
      <c r="C25" s="14" t="s">
        <v>0</v>
      </c>
      <c r="D25" s="13">
        <f>SUM(E25:H25)</f>
        <v>45</v>
      </c>
      <c r="E25" s="13"/>
      <c r="F25" s="13"/>
      <c r="G25" s="58">
        <v>45</v>
      </c>
      <c r="H25" s="13"/>
      <c r="I25" s="13">
        <f>ROUNDUP(E25/15,0)</f>
        <v>0</v>
      </c>
      <c r="J25" s="13">
        <f>ROUNDUP((F25+G25+H25)/15,0)</f>
        <v>3</v>
      </c>
    </row>
    <row r="26" spans="1:10" s="95" customFormat="1" ht="12.6" customHeight="1" x14ac:dyDescent="0.25">
      <c r="A26" s="57" t="s">
        <v>85</v>
      </c>
      <c r="B26" s="15">
        <v>0</v>
      </c>
      <c r="C26" s="14" t="s">
        <v>0</v>
      </c>
      <c r="D26" s="25">
        <f>SUM(E26:H26)</f>
        <v>30</v>
      </c>
      <c r="E26" s="100"/>
      <c r="F26" s="100">
        <v>30</v>
      </c>
      <c r="G26" s="100"/>
      <c r="H26" s="13"/>
      <c r="I26" s="13">
        <f>ROUNDUP(E26/15,0)</f>
        <v>0</v>
      </c>
      <c r="J26" s="13">
        <f>ROUNDUP((F26+G26+H26)/15,0)</f>
        <v>2</v>
      </c>
    </row>
    <row r="27" spans="1:10" s="88" customFormat="1" ht="12.6" customHeight="1" x14ac:dyDescent="0.25">
      <c r="A27" s="20" t="s">
        <v>84</v>
      </c>
      <c r="B27" s="15">
        <v>4</v>
      </c>
      <c r="C27" s="14" t="s">
        <v>36</v>
      </c>
      <c r="D27" s="13">
        <f>SUM(E27:H27)</f>
        <v>40</v>
      </c>
      <c r="E27" s="13">
        <v>15</v>
      </c>
      <c r="F27" s="13">
        <v>5</v>
      </c>
      <c r="G27" s="58">
        <v>20</v>
      </c>
      <c r="H27" s="13"/>
      <c r="I27" s="13">
        <f>ROUNDUP(E27/15,0)</f>
        <v>1</v>
      </c>
      <c r="J27" s="13">
        <f>ROUNDUP((F27+G27+H27)/15,0)</f>
        <v>2</v>
      </c>
    </row>
    <row r="28" spans="1:10" s="88" customFormat="1" ht="12.6" customHeight="1" x14ac:dyDescent="0.25">
      <c r="A28" s="57" t="s">
        <v>83</v>
      </c>
      <c r="B28" s="15">
        <v>5</v>
      </c>
      <c r="C28" s="14" t="s">
        <v>36</v>
      </c>
      <c r="D28" s="13">
        <f>SUM(E28:H28)</f>
        <v>60</v>
      </c>
      <c r="E28" s="13">
        <v>30</v>
      </c>
      <c r="F28" s="13">
        <v>10</v>
      </c>
      <c r="G28" s="58">
        <v>20</v>
      </c>
      <c r="H28" s="13"/>
      <c r="I28" s="13">
        <f>ROUNDUP(E28/15,0)</f>
        <v>2</v>
      </c>
      <c r="J28" s="13">
        <f>ROUNDUP((F28+G28+H28)/15,0)</f>
        <v>2</v>
      </c>
    </row>
    <row r="29" spans="1:10" s="88" customFormat="1" ht="12.6" customHeight="1" x14ac:dyDescent="0.25">
      <c r="A29" s="57" t="s">
        <v>82</v>
      </c>
      <c r="B29" s="15">
        <v>4</v>
      </c>
      <c r="C29" s="14" t="s">
        <v>0</v>
      </c>
      <c r="D29" s="13">
        <f>SUM(E29:H29)</f>
        <v>45</v>
      </c>
      <c r="E29" s="13">
        <v>15</v>
      </c>
      <c r="F29" s="13">
        <v>10</v>
      </c>
      <c r="G29" s="58">
        <v>20</v>
      </c>
      <c r="H29" s="13"/>
      <c r="I29" s="13">
        <f>ROUNDUP(E29/15,0)</f>
        <v>1</v>
      </c>
      <c r="J29" s="13">
        <f>ROUNDUP((F29+G29+H29)/15,0)</f>
        <v>2</v>
      </c>
    </row>
    <row r="30" spans="1:10" s="88" customFormat="1" ht="12.6" customHeight="1" x14ac:dyDescent="0.25">
      <c r="A30" s="57" t="s">
        <v>81</v>
      </c>
      <c r="B30" s="15">
        <v>4</v>
      </c>
      <c r="C30" s="14" t="s">
        <v>0</v>
      </c>
      <c r="D30" s="13">
        <f>SUM(E30:H30)</f>
        <v>45</v>
      </c>
      <c r="E30" s="13">
        <v>15</v>
      </c>
      <c r="F30" s="13">
        <v>10</v>
      </c>
      <c r="G30" s="58">
        <v>20</v>
      </c>
      <c r="H30" s="13"/>
      <c r="I30" s="13">
        <f>ROUNDUP(E30/15,0)</f>
        <v>1</v>
      </c>
      <c r="J30" s="13">
        <f>ROUNDUP((F30+G30+H30)/15,0)</f>
        <v>2</v>
      </c>
    </row>
    <row r="31" spans="1:10" s="88" customFormat="1" ht="12.6" customHeight="1" x14ac:dyDescent="0.25">
      <c r="A31" s="57" t="s">
        <v>76</v>
      </c>
      <c r="B31" s="15">
        <v>1</v>
      </c>
      <c r="C31" s="14" t="s">
        <v>0</v>
      </c>
      <c r="D31" s="13">
        <f>SUM(E31:H31)</f>
        <v>15</v>
      </c>
      <c r="E31" s="13">
        <v>15</v>
      </c>
      <c r="F31" s="13"/>
      <c r="G31" s="58"/>
      <c r="H31" s="13"/>
      <c r="I31" s="13">
        <f>ROUNDUP(E31/15,0)</f>
        <v>1</v>
      </c>
      <c r="J31" s="13">
        <f>ROUNDUP((F31+G31+H31)/15,0)</f>
        <v>0</v>
      </c>
    </row>
    <row r="32" spans="1:10" s="88" customFormat="1" ht="12.6" customHeight="1" x14ac:dyDescent="0.25">
      <c r="A32" s="57" t="s">
        <v>80</v>
      </c>
      <c r="B32" s="15">
        <v>5</v>
      </c>
      <c r="C32" s="14" t="s">
        <v>36</v>
      </c>
      <c r="D32" s="13">
        <f>SUM(E32:H32)</f>
        <v>60</v>
      </c>
      <c r="E32" s="13">
        <v>30</v>
      </c>
      <c r="F32" s="13">
        <v>10</v>
      </c>
      <c r="G32" s="13">
        <v>20</v>
      </c>
      <c r="H32" s="13"/>
      <c r="I32" s="13">
        <f>ROUNDUP(E32/15,0)</f>
        <v>2</v>
      </c>
      <c r="J32" s="13">
        <f>ROUNDUP((F32+G32+H32)/15,0)</f>
        <v>2</v>
      </c>
    </row>
    <row r="33" spans="1:10" s="88" customFormat="1" ht="12.6" customHeight="1" x14ac:dyDescent="0.25">
      <c r="A33" s="57" t="s">
        <v>79</v>
      </c>
      <c r="B33" s="15">
        <v>4</v>
      </c>
      <c r="C33" s="14" t="s">
        <v>0</v>
      </c>
      <c r="D33" s="13">
        <f>SUM(E33:H33)</f>
        <v>45</v>
      </c>
      <c r="E33" s="13">
        <v>15</v>
      </c>
      <c r="F33" s="13">
        <v>10</v>
      </c>
      <c r="G33" s="58">
        <v>20</v>
      </c>
      <c r="H33" s="13"/>
      <c r="I33" s="13">
        <f>ROUNDUP(E33/15,0)</f>
        <v>1</v>
      </c>
      <c r="J33" s="13">
        <f>ROUNDUP((F33+G33+H33)/15,0)</f>
        <v>2</v>
      </c>
    </row>
    <row r="34" spans="1:10" s="88" customFormat="1" ht="12.6" customHeight="1" x14ac:dyDescent="0.25">
      <c r="A34" s="64" t="s">
        <v>35</v>
      </c>
      <c r="B34" s="62">
        <f>SUM(B25:B33)</f>
        <v>30</v>
      </c>
      <c r="C34" s="63">
        <f>COUNTIF(C25:C33,"e")</f>
        <v>3</v>
      </c>
      <c r="D34" s="62">
        <f>SUM(D25:D33)</f>
        <v>385</v>
      </c>
      <c r="E34" s="62">
        <f>SUM(E25:E33)</f>
        <v>135</v>
      </c>
      <c r="F34" s="62">
        <f>SUM(F25:F33)</f>
        <v>85</v>
      </c>
      <c r="G34" s="62">
        <f>SUM(G25:G33)</f>
        <v>165</v>
      </c>
      <c r="H34" s="62">
        <v>0</v>
      </c>
      <c r="I34" s="62">
        <f>SUM(I25:I33)</f>
        <v>9</v>
      </c>
      <c r="J34" s="62">
        <f>SUM(J25:J33)</f>
        <v>17</v>
      </c>
    </row>
    <row r="35" spans="1:10" s="88" customFormat="1" ht="12.6" customHeight="1" x14ac:dyDescent="0.25">
      <c r="A35" s="99" t="s">
        <v>78</v>
      </c>
      <c r="B35" s="98"/>
      <c r="C35" s="98"/>
      <c r="D35" s="98"/>
      <c r="E35" s="98"/>
      <c r="F35" s="98"/>
      <c r="G35" s="98"/>
      <c r="H35" s="98"/>
      <c r="I35" s="98"/>
      <c r="J35" s="97"/>
    </row>
    <row r="36" spans="1:10" s="95" customFormat="1" ht="12.6" customHeight="1" x14ac:dyDescent="0.25">
      <c r="A36" s="53" t="s">
        <v>77</v>
      </c>
      <c r="B36" s="96">
        <v>3</v>
      </c>
      <c r="C36" s="14" t="s">
        <v>36</v>
      </c>
      <c r="D36" s="13">
        <f>SUM(E36:H36)</f>
        <v>30</v>
      </c>
      <c r="E36" s="13"/>
      <c r="F36" s="13"/>
      <c r="G36" s="58">
        <v>30</v>
      </c>
      <c r="H36" s="13"/>
      <c r="I36" s="13">
        <f>ROUNDUP(E36/15,0)</f>
        <v>0</v>
      </c>
      <c r="J36" s="13">
        <f>ROUNDUP((F36+G36+H36)/15,0)</f>
        <v>2</v>
      </c>
    </row>
    <row r="37" spans="1:10" s="88" customFormat="1" ht="12.6" customHeight="1" x14ac:dyDescent="0.25">
      <c r="A37" s="94" t="s">
        <v>76</v>
      </c>
      <c r="B37" s="15">
        <v>2</v>
      </c>
      <c r="C37" s="14" t="s">
        <v>0</v>
      </c>
      <c r="D37" s="13">
        <f>SUM(E37:H37)</f>
        <v>30</v>
      </c>
      <c r="E37" s="13">
        <v>30</v>
      </c>
      <c r="F37" s="13"/>
      <c r="G37" s="13"/>
      <c r="H37" s="13"/>
      <c r="I37" s="13">
        <f>ROUNDUP(E37/15,0)</f>
        <v>2</v>
      </c>
      <c r="J37" s="13">
        <f>ROUNDUP((F37+G37+H37)/15,0)</f>
        <v>0</v>
      </c>
    </row>
    <row r="38" spans="1:10" s="88" customFormat="1" ht="12.6" customHeight="1" x14ac:dyDescent="0.25">
      <c r="A38" s="57" t="s">
        <v>75</v>
      </c>
      <c r="B38" s="15">
        <v>4</v>
      </c>
      <c r="C38" s="14" t="s">
        <v>36</v>
      </c>
      <c r="D38" s="13">
        <f>SUM(E38:H38)</f>
        <v>45</v>
      </c>
      <c r="E38" s="13">
        <v>15</v>
      </c>
      <c r="F38" s="13">
        <v>10</v>
      </c>
      <c r="G38" s="58">
        <v>20</v>
      </c>
      <c r="H38" s="13"/>
      <c r="I38" s="13">
        <f>ROUNDUP(E38/15,0)</f>
        <v>1</v>
      </c>
      <c r="J38" s="13">
        <f>ROUNDUP((F38+G38+H38)/15,0)</f>
        <v>2</v>
      </c>
    </row>
    <row r="39" spans="1:10" s="88" customFormat="1" ht="12.6" customHeight="1" x14ac:dyDescent="0.25">
      <c r="A39" s="57" t="s">
        <v>74</v>
      </c>
      <c r="B39" s="15">
        <v>4</v>
      </c>
      <c r="C39" s="14" t="s">
        <v>0</v>
      </c>
      <c r="D39" s="13">
        <f>SUM(E39:H39)</f>
        <v>45</v>
      </c>
      <c r="E39" s="13">
        <v>15</v>
      </c>
      <c r="F39" s="13">
        <v>10</v>
      </c>
      <c r="G39" s="13">
        <v>20</v>
      </c>
      <c r="H39" s="13"/>
      <c r="I39" s="13">
        <f>ROUNDUP(E39/15,0)</f>
        <v>1</v>
      </c>
      <c r="J39" s="13">
        <f>ROUNDUP((F39+G39+H39)/15,0)</f>
        <v>2</v>
      </c>
    </row>
    <row r="40" spans="1:10" s="88" customFormat="1" ht="12.6" customHeight="1" x14ac:dyDescent="0.25">
      <c r="A40" s="57" t="s">
        <v>73</v>
      </c>
      <c r="B40" s="15">
        <v>4</v>
      </c>
      <c r="C40" s="14" t="s">
        <v>0</v>
      </c>
      <c r="D40" s="13">
        <f>SUM(E40:H40)</f>
        <v>45</v>
      </c>
      <c r="E40" s="13">
        <v>15</v>
      </c>
      <c r="F40" s="13">
        <v>10</v>
      </c>
      <c r="G40" s="13">
        <v>20</v>
      </c>
      <c r="H40" s="13"/>
      <c r="I40" s="13">
        <f>ROUNDUP(E40/15,0)</f>
        <v>1</v>
      </c>
      <c r="J40" s="13">
        <f>ROUNDUP((F40+G40+H40)/15,0)</f>
        <v>2</v>
      </c>
    </row>
    <row r="41" spans="1:10" s="88" customFormat="1" ht="12.6" customHeight="1" x14ac:dyDescent="0.25">
      <c r="A41" s="57" t="s">
        <v>72</v>
      </c>
      <c r="B41" s="15">
        <v>4</v>
      </c>
      <c r="C41" s="14" t="s">
        <v>36</v>
      </c>
      <c r="D41" s="13">
        <f>SUM(E41:H41)</f>
        <v>45</v>
      </c>
      <c r="E41" s="13">
        <v>15</v>
      </c>
      <c r="F41" s="13">
        <v>10</v>
      </c>
      <c r="G41" s="58">
        <v>20</v>
      </c>
      <c r="H41" s="13"/>
      <c r="I41" s="13">
        <f>ROUNDUP(E41/15,0)</f>
        <v>1</v>
      </c>
      <c r="J41" s="13">
        <f>ROUNDUP((F41+G41+H41)/15,0)</f>
        <v>2</v>
      </c>
    </row>
    <row r="42" spans="1:10" s="88" customFormat="1" ht="12.6" customHeight="1" x14ac:dyDescent="0.25">
      <c r="A42" s="57" t="s">
        <v>71</v>
      </c>
      <c r="B42" s="15">
        <v>4</v>
      </c>
      <c r="C42" s="14" t="s">
        <v>0</v>
      </c>
      <c r="D42" s="13">
        <f>SUM(E42:H42)</f>
        <v>45</v>
      </c>
      <c r="E42" s="13">
        <v>15</v>
      </c>
      <c r="F42" s="13">
        <v>10</v>
      </c>
      <c r="G42" s="13">
        <v>20</v>
      </c>
      <c r="H42" s="13"/>
      <c r="I42" s="13">
        <f>ROUNDUP(E42/15,0)</f>
        <v>1</v>
      </c>
      <c r="J42" s="13">
        <f>ROUNDUP((F42+G42+H42)/15,0)</f>
        <v>2</v>
      </c>
    </row>
    <row r="43" spans="1:10" s="88" customFormat="1" ht="12.6" customHeight="1" x14ac:dyDescent="0.25">
      <c r="A43" s="57" t="s">
        <v>70</v>
      </c>
      <c r="B43" s="15">
        <v>5</v>
      </c>
      <c r="C43" s="14" t="s">
        <v>36</v>
      </c>
      <c r="D43" s="13">
        <f>SUM(E43:H43)</f>
        <v>45</v>
      </c>
      <c r="E43" s="13">
        <v>15</v>
      </c>
      <c r="F43" s="13">
        <v>10</v>
      </c>
      <c r="G43" s="58">
        <v>20</v>
      </c>
      <c r="H43" s="13"/>
      <c r="I43" s="13">
        <f>ROUNDUP(E43/15,0)</f>
        <v>1</v>
      </c>
      <c r="J43" s="13">
        <f>ROUNDUP((F43+G43+H43)/15,0)</f>
        <v>2</v>
      </c>
    </row>
    <row r="44" spans="1:10" s="90" customFormat="1" ht="12.6" customHeight="1" x14ac:dyDescent="0.25">
      <c r="A44" s="93" t="s">
        <v>35</v>
      </c>
      <c r="B44" s="91">
        <f>SUM(B36:B43)</f>
        <v>30</v>
      </c>
      <c r="C44" s="92">
        <f>COUNTIF(C36:C43,"e")</f>
        <v>4</v>
      </c>
      <c r="D44" s="91">
        <f>SUM(D36:D43)</f>
        <v>330</v>
      </c>
      <c r="E44" s="91">
        <f>SUM(E36:E43)</f>
        <v>120</v>
      </c>
      <c r="F44" s="91">
        <f>SUM(F36:F43)</f>
        <v>60</v>
      </c>
      <c r="G44" s="91">
        <f>SUM(G36:G43)</f>
        <v>150</v>
      </c>
      <c r="H44" s="91">
        <f>SUM(H36:H43)</f>
        <v>0</v>
      </c>
      <c r="I44" s="91">
        <f>SUM(I36:I43)</f>
        <v>8</v>
      </c>
      <c r="J44" s="91">
        <f>SUM(J36:J43)</f>
        <v>14</v>
      </c>
    </row>
    <row r="45" spans="1:10" s="88" customFormat="1" ht="12.6" customHeight="1" x14ac:dyDescent="0.25">
      <c r="A45" s="89" t="s">
        <v>69</v>
      </c>
      <c r="B45" s="43">
        <f>B13+B23+B34+B44</f>
        <v>120</v>
      </c>
      <c r="C45" s="43"/>
      <c r="D45" s="42">
        <f>D13+D23+D34+D44</f>
        <v>1350</v>
      </c>
      <c r="E45" s="42">
        <f>E13+E23+E34+E44</f>
        <v>530</v>
      </c>
      <c r="F45" s="42">
        <f>F13+F23+F34+F44</f>
        <v>285</v>
      </c>
      <c r="G45" s="42">
        <f>G13+G23+G34+G44</f>
        <v>535</v>
      </c>
      <c r="H45" s="42">
        <f>H44+H34+H23+H13</f>
        <v>0</v>
      </c>
      <c r="I45" s="41"/>
      <c r="J45" s="41"/>
    </row>
    <row r="46" spans="1:10" s="85" customFormat="1" ht="15" x14ac:dyDescent="0.25">
      <c r="A46" s="87" t="s">
        <v>68</v>
      </c>
      <c r="B46" s="39"/>
      <c r="C46" s="86"/>
      <c r="D46" s="37"/>
      <c r="E46" s="36">
        <f>(E45/D45)*100</f>
        <v>39.25925925925926</v>
      </c>
      <c r="F46" s="36">
        <f>(F45/D45)*100</f>
        <v>21.111111111111111</v>
      </c>
      <c r="G46" s="36">
        <f>(G45/D45)*100</f>
        <v>39.629629629629633</v>
      </c>
      <c r="H46" s="36">
        <f>(H45/D45)*100</f>
        <v>0</v>
      </c>
      <c r="I46" s="35"/>
      <c r="J46" s="34"/>
    </row>
    <row r="47" spans="1:10" s="66" customFormat="1" ht="13.5" x14ac:dyDescent="0.2">
      <c r="A47" s="84"/>
      <c r="B47" s="81"/>
      <c r="C47" s="80"/>
      <c r="D47" s="79"/>
      <c r="E47" s="78"/>
      <c r="F47" s="77"/>
      <c r="G47" s="76"/>
      <c r="H47" s="75"/>
      <c r="I47" s="83"/>
      <c r="J47" s="83"/>
    </row>
    <row r="48" spans="1:10" s="66" customFormat="1" ht="13.5" x14ac:dyDescent="0.2">
      <c r="A48" s="82"/>
      <c r="B48" s="81"/>
      <c r="C48" s="80"/>
      <c r="D48" s="79"/>
      <c r="E48" s="78"/>
      <c r="F48" s="77"/>
      <c r="G48" s="76"/>
      <c r="H48" s="75"/>
      <c r="I48" s="74"/>
      <c r="J48" s="74"/>
    </row>
    <row r="49" spans="1:10" s="66" customFormat="1" ht="13.5" x14ac:dyDescent="0.2">
      <c r="A49" s="82"/>
      <c r="B49" s="81"/>
      <c r="C49" s="80"/>
      <c r="D49" s="79"/>
      <c r="E49" s="78"/>
      <c r="F49" s="77"/>
      <c r="G49" s="76"/>
      <c r="H49" s="75"/>
      <c r="I49" s="74"/>
      <c r="J49" s="74"/>
    </row>
    <row r="50" spans="1:10" s="66" customFormat="1" ht="13.5" x14ac:dyDescent="0.2">
      <c r="A50" s="82"/>
      <c r="B50" s="81"/>
      <c r="C50" s="80"/>
      <c r="D50" s="79"/>
      <c r="E50" s="78"/>
      <c r="F50" s="77"/>
      <c r="G50" s="76"/>
      <c r="H50" s="75"/>
      <c r="I50" s="74"/>
      <c r="J50" s="74"/>
    </row>
    <row r="51" spans="1:10" s="66" customFormat="1" ht="12.6" customHeight="1" x14ac:dyDescent="0.2">
      <c r="A51" s="82"/>
      <c r="B51" s="81"/>
      <c r="C51" s="80"/>
      <c r="D51" s="79"/>
      <c r="E51" s="78"/>
      <c r="F51" s="77"/>
      <c r="G51" s="76"/>
      <c r="H51" s="75"/>
      <c r="I51" s="74"/>
      <c r="J51" s="74"/>
    </row>
    <row r="52" spans="1:10" s="66" customFormat="1" ht="81.75" customHeight="1" x14ac:dyDescent="0.2">
      <c r="A52" s="73" t="s">
        <v>29</v>
      </c>
      <c r="B52" s="72" t="s">
        <v>28</v>
      </c>
      <c r="C52" s="71" t="s">
        <v>27</v>
      </c>
      <c r="D52" s="71" t="s">
        <v>26</v>
      </c>
      <c r="E52" s="68" t="s">
        <v>25</v>
      </c>
      <c r="F52" s="70" t="s">
        <v>24</v>
      </c>
      <c r="G52" s="70" t="s">
        <v>23</v>
      </c>
      <c r="H52" s="69" t="s">
        <v>22</v>
      </c>
      <c r="I52" s="68" t="s">
        <v>21</v>
      </c>
      <c r="J52" s="68" t="s">
        <v>20</v>
      </c>
    </row>
    <row r="53" spans="1:10" s="66" customFormat="1" ht="14.25" customHeight="1" x14ac:dyDescent="0.2">
      <c r="A53" s="61" t="s">
        <v>67</v>
      </c>
      <c r="B53" s="60"/>
      <c r="C53" s="60"/>
      <c r="D53" s="60"/>
      <c r="E53" s="60"/>
      <c r="F53" s="60"/>
      <c r="G53" s="60"/>
      <c r="H53" s="60"/>
      <c r="I53" s="60"/>
      <c r="J53" s="59"/>
    </row>
    <row r="54" spans="1:10" s="66" customFormat="1" ht="12.6" customHeight="1" x14ac:dyDescent="0.2">
      <c r="A54" s="57" t="s">
        <v>66</v>
      </c>
      <c r="B54" s="15">
        <v>4</v>
      </c>
      <c r="C54" s="14" t="s">
        <v>36</v>
      </c>
      <c r="D54" s="13">
        <f>SUM(E54:H54)</f>
        <v>45</v>
      </c>
      <c r="E54" s="13">
        <v>15</v>
      </c>
      <c r="F54" s="13">
        <v>10</v>
      </c>
      <c r="G54" s="58">
        <v>20</v>
      </c>
      <c r="H54" s="13"/>
      <c r="I54" s="13">
        <f>ROUNDUP(E54/15,0)</f>
        <v>1</v>
      </c>
      <c r="J54" s="13">
        <f>ROUNDUP((F54+G54+H54)/15,0)</f>
        <v>2</v>
      </c>
    </row>
    <row r="55" spans="1:10" s="66" customFormat="1" ht="12.6" customHeight="1" x14ac:dyDescent="0.2">
      <c r="A55" s="57" t="s">
        <v>65</v>
      </c>
      <c r="B55" s="15">
        <v>3</v>
      </c>
      <c r="C55" s="14" t="s">
        <v>0</v>
      </c>
      <c r="D55" s="13">
        <f>SUM(E55:H55)</f>
        <v>45</v>
      </c>
      <c r="E55" s="13">
        <v>15</v>
      </c>
      <c r="F55" s="13">
        <v>10</v>
      </c>
      <c r="G55" s="58">
        <v>20</v>
      </c>
      <c r="H55" s="13"/>
      <c r="I55" s="13">
        <f>ROUNDUP(E55/15,0)</f>
        <v>1</v>
      </c>
      <c r="J55" s="13">
        <f>ROUNDUP((F55+G55+H55)/15,0)</f>
        <v>2</v>
      </c>
    </row>
    <row r="56" spans="1:10" s="66" customFormat="1" ht="12.6" customHeight="1" x14ac:dyDescent="0.2">
      <c r="A56" s="57" t="s">
        <v>64</v>
      </c>
      <c r="B56" s="15">
        <v>3</v>
      </c>
      <c r="C56" s="14" t="s">
        <v>0</v>
      </c>
      <c r="D56" s="13">
        <f>SUM(E56:H56)</f>
        <v>45</v>
      </c>
      <c r="E56" s="13">
        <v>15</v>
      </c>
      <c r="F56" s="13">
        <v>10</v>
      </c>
      <c r="G56" s="58">
        <v>20</v>
      </c>
      <c r="H56" s="13"/>
      <c r="I56" s="13">
        <f>ROUNDUP(E56/15,0)</f>
        <v>1</v>
      </c>
      <c r="J56" s="13">
        <f>ROUNDUP((F56+G56+H56)/15,0)</f>
        <v>2</v>
      </c>
    </row>
    <row r="57" spans="1:10" s="66" customFormat="1" ht="12.6" customHeight="1" x14ac:dyDescent="0.2">
      <c r="A57" s="20" t="s">
        <v>63</v>
      </c>
      <c r="B57" s="15">
        <v>3</v>
      </c>
      <c r="C57" s="14" t="s">
        <v>0</v>
      </c>
      <c r="D57" s="13">
        <f>SUM(E57:H57)</f>
        <v>30</v>
      </c>
      <c r="E57" s="14">
        <v>15</v>
      </c>
      <c r="F57" s="14">
        <v>5</v>
      </c>
      <c r="G57" s="14">
        <v>10</v>
      </c>
      <c r="H57" s="13"/>
      <c r="I57" s="13">
        <f>ROUNDUP(E57/15,0)</f>
        <v>1</v>
      </c>
      <c r="J57" s="13">
        <f>ROUNDUP((F57+G57+H57)/15,0)</f>
        <v>1</v>
      </c>
    </row>
    <row r="58" spans="1:10" s="65" customFormat="1" ht="12.6" customHeight="1" x14ac:dyDescent="0.2">
      <c r="A58" s="57" t="s">
        <v>62</v>
      </c>
      <c r="B58" s="15">
        <v>4</v>
      </c>
      <c r="C58" s="14" t="s">
        <v>36</v>
      </c>
      <c r="D58" s="13">
        <f>SUM(E58:H58)</f>
        <v>45</v>
      </c>
      <c r="E58" s="13">
        <v>15</v>
      </c>
      <c r="F58" s="13">
        <v>10</v>
      </c>
      <c r="G58" s="58">
        <v>20</v>
      </c>
      <c r="H58" s="13"/>
      <c r="I58" s="13">
        <f>ROUNDUP(E58/15,0)</f>
        <v>1</v>
      </c>
      <c r="J58" s="13">
        <f>ROUNDUP((F58+G58+H58)/15,0)</f>
        <v>2</v>
      </c>
    </row>
    <row r="59" spans="1:10" s="66" customFormat="1" ht="12.6" customHeight="1" x14ac:dyDescent="0.2">
      <c r="A59" s="57" t="s">
        <v>61</v>
      </c>
      <c r="B59" s="15">
        <v>4</v>
      </c>
      <c r="C59" s="14" t="s">
        <v>36</v>
      </c>
      <c r="D59" s="13">
        <f>SUM(E59:H59)</f>
        <v>45</v>
      </c>
      <c r="E59" s="13">
        <v>15</v>
      </c>
      <c r="F59" s="13">
        <v>10</v>
      </c>
      <c r="G59" s="13">
        <v>20</v>
      </c>
      <c r="H59" s="13"/>
      <c r="I59" s="13">
        <f>ROUNDUP(E59/15,0)</f>
        <v>1</v>
      </c>
      <c r="J59" s="13">
        <f>ROUNDUP((F59+G59+H59)/15,0)</f>
        <v>2</v>
      </c>
    </row>
    <row r="60" spans="1:10" s="66" customFormat="1" ht="12.6" customHeight="1" x14ac:dyDescent="0.2">
      <c r="A60" s="57" t="s">
        <v>60</v>
      </c>
      <c r="B60" s="15">
        <v>3</v>
      </c>
      <c r="C60" s="14" t="s">
        <v>0</v>
      </c>
      <c r="D60" s="13">
        <f>SUM(E60:H60)</f>
        <v>45</v>
      </c>
      <c r="E60" s="13">
        <v>15</v>
      </c>
      <c r="F60" s="13">
        <v>10</v>
      </c>
      <c r="G60" s="58">
        <v>20</v>
      </c>
      <c r="H60" s="13"/>
      <c r="I60" s="13">
        <f>ROUNDUP(E60/15,0)</f>
        <v>1</v>
      </c>
      <c r="J60" s="13">
        <f>ROUNDUP((F60+G60+H60)/15,0)</f>
        <v>2</v>
      </c>
    </row>
    <row r="61" spans="1:10" x14ac:dyDescent="0.2">
      <c r="A61" s="67" t="s">
        <v>59</v>
      </c>
      <c r="B61" s="15">
        <v>3</v>
      </c>
      <c r="C61" s="14" t="s">
        <v>0</v>
      </c>
      <c r="D61" s="13">
        <f>SUM(E61:H61)</f>
        <v>45</v>
      </c>
      <c r="E61" s="13">
        <v>15</v>
      </c>
      <c r="F61" s="13">
        <v>10</v>
      </c>
      <c r="G61" s="58">
        <v>20</v>
      </c>
      <c r="H61" s="13"/>
      <c r="I61" s="13">
        <f>ROUNDUP(E61/15,0)</f>
        <v>1</v>
      </c>
      <c r="J61" s="13">
        <f>ROUNDUP((F61+G61+H61)/15,0)</f>
        <v>2</v>
      </c>
    </row>
    <row r="62" spans="1:10" s="66" customFormat="1" ht="12.6" customHeight="1" x14ac:dyDescent="0.2">
      <c r="A62" s="57" t="s">
        <v>58</v>
      </c>
      <c r="B62" s="15">
        <v>3</v>
      </c>
      <c r="C62" s="14" t="s">
        <v>0</v>
      </c>
      <c r="D62" s="13">
        <f>SUM(E62:H62)</f>
        <v>45</v>
      </c>
      <c r="E62" s="13">
        <v>15</v>
      </c>
      <c r="F62" s="13">
        <v>10</v>
      </c>
      <c r="G62" s="58">
        <v>20</v>
      </c>
      <c r="H62" s="13"/>
      <c r="I62" s="13">
        <f>ROUNDUP(E62/15,0)</f>
        <v>1</v>
      </c>
      <c r="J62" s="13">
        <f>ROUNDUP((F62+G62+H62)/15,0)</f>
        <v>2</v>
      </c>
    </row>
    <row r="63" spans="1:10" s="66" customFormat="1" ht="12.6" customHeight="1" x14ac:dyDescent="0.2">
      <c r="A63" s="64" t="s">
        <v>35</v>
      </c>
      <c r="B63" s="62">
        <f>SUM(B54:B62)</f>
        <v>30</v>
      </c>
      <c r="C63" s="63">
        <f>COUNTIF(C52:C62,"e")</f>
        <v>3</v>
      </c>
      <c r="D63" s="62">
        <f>SUM(D54:D62)</f>
        <v>390</v>
      </c>
      <c r="E63" s="62">
        <f>SUM(E54:E62)</f>
        <v>135</v>
      </c>
      <c r="F63" s="62">
        <f>SUM(F54:F62)</f>
        <v>85</v>
      </c>
      <c r="G63" s="62">
        <f>SUM(G54:G62)</f>
        <v>170</v>
      </c>
      <c r="H63" s="62">
        <f>SUM(H54:H62)</f>
        <v>0</v>
      </c>
      <c r="I63" s="62">
        <f>SUM(I54:I62)</f>
        <v>9</v>
      </c>
      <c r="J63" s="62">
        <f>SUM(J54:J62)</f>
        <v>17</v>
      </c>
    </row>
    <row r="64" spans="1:10" s="66" customFormat="1" ht="12.6" customHeight="1" x14ac:dyDescent="0.2">
      <c r="A64" s="61" t="s">
        <v>57</v>
      </c>
      <c r="B64" s="60"/>
      <c r="C64" s="60"/>
      <c r="D64" s="60"/>
      <c r="E64" s="60"/>
      <c r="F64" s="60"/>
      <c r="G64" s="60"/>
      <c r="H64" s="60"/>
      <c r="I64" s="60"/>
      <c r="J64" s="59"/>
    </row>
    <row r="65" spans="1:10" s="65" customFormat="1" ht="12.6" customHeight="1" x14ac:dyDescent="0.2">
      <c r="A65" s="57" t="s">
        <v>56</v>
      </c>
      <c r="B65" s="15">
        <v>3</v>
      </c>
      <c r="C65" s="14" t="s">
        <v>0</v>
      </c>
      <c r="D65" s="13">
        <f>SUM(E65:H65)</f>
        <v>45</v>
      </c>
      <c r="E65" s="13">
        <v>15</v>
      </c>
      <c r="F65" s="13">
        <v>10</v>
      </c>
      <c r="G65" s="58">
        <v>20</v>
      </c>
      <c r="H65" s="13"/>
      <c r="I65" s="13">
        <f>ROUNDUP(E65/15,0)</f>
        <v>1</v>
      </c>
      <c r="J65" s="13">
        <f>ROUNDUP((F65+G65+H65)/15,0)</f>
        <v>2</v>
      </c>
    </row>
    <row r="66" spans="1:10" s="66" customFormat="1" ht="12.6" customHeight="1" x14ac:dyDescent="0.2">
      <c r="A66" s="57" t="s">
        <v>55</v>
      </c>
      <c r="B66" s="15">
        <v>3</v>
      </c>
      <c r="C66" s="14" t="s">
        <v>0</v>
      </c>
      <c r="D66" s="13">
        <f>SUM(E66:H66)</f>
        <v>45</v>
      </c>
      <c r="E66" s="13">
        <v>15</v>
      </c>
      <c r="F66" s="13">
        <v>10</v>
      </c>
      <c r="G66" s="58">
        <v>20</v>
      </c>
      <c r="H66" s="13"/>
      <c r="I66" s="13">
        <f>ROUNDUP(E66/15,0)</f>
        <v>1</v>
      </c>
      <c r="J66" s="13">
        <f>ROUNDUP((F66+G66+H66)/15,0)</f>
        <v>2</v>
      </c>
    </row>
    <row r="67" spans="1:10" s="65" customFormat="1" ht="12.6" customHeight="1" x14ac:dyDescent="0.2">
      <c r="A67" s="57" t="s">
        <v>54</v>
      </c>
      <c r="B67" s="15">
        <v>3</v>
      </c>
      <c r="C67" s="14" t="s">
        <v>36</v>
      </c>
      <c r="D67" s="13">
        <f>SUM(E67:H67)</f>
        <v>45</v>
      </c>
      <c r="E67" s="13">
        <v>15</v>
      </c>
      <c r="F67" s="13">
        <v>10</v>
      </c>
      <c r="G67" s="58">
        <v>20</v>
      </c>
      <c r="H67" s="13"/>
      <c r="I67" s="13">
        <f>ROUNDUP(E67/15,0)</f>
        <v>1</v>
      </c>
      <c r="J67" s="13">
        <f>ROUNDUP((F67+G67+H67)/15,0)</f>
        <v>2</v>
      </c>
    </row>
    <row r="68" spans="1:10" s="50" customFormat="1" x14ac:dyDescent="0.2">
      <c r="A68" s="57" t="s">
        <v>53</v>
      </c>
      <c r="B68" s="15">
        <v>3</v>
      </c>
      <c r="C68" s="14" t="s">
        <v>0</v>
      </c>
      <c r="D68" s="13">
        <f>SUM(E68:H68)</f>
        <v>45</v>
      </c>
      <c r="E68" s="13">
        <v>15</v>
      </c>
      <c r="F68" s="13">
        <v>10</v>
      </c>
      <c r="G68" s="58">
        <v>20</v>
      </c>
      <c r="H68" s="13"/>
      <c r="I68" s="13">
        <f>ROUNDUP(E68/15,0)</f>
        <v>1</v>
      </c>
      <c r="J68" s="13">
        <f>ROUNDUP((F68+G68+H68)/15,0)</f>
        <v>2</v>
      </c>
    </row>
    <row r="69" spans="1:10" s="50" customFormat="1" x14ac:dyDescent="0.2">
      <c r="A69" s="57" t="s">
        <v>52</v>
      </c>
      <c r="B69" s="15">
        <v>3</v>
      </c>
      <c r="C69" s="14" t="s">
        <v>36</v>
      </c>
      <c r="D69" s="13">
        <f>SUM(E69:H69)</f>
        <v>45</v>
      </c>
      <c r="E69" s="13">
        <v>15</v>
      </c>
      <c r="F69" s="13">
        <v>10</v>
      </c>
      <c r="G69" s="13">
        <v>20</v>
      </c>
      <c r="H69" s="13"/>
      <c r="I69" s="13">
        <f>ROUNDUP(E69/15,0)</f>
        <v>1</v>
      </c>
      <c r="J69" s="13">
        <f>ROUNDUP((F69+G69+H69)/15,0)</f>
        <v>2</v>
      </c>
    </row>
    <row r="70" spans="1:10" s="50" customFormat="1" x14ac:dyDescent="0.2">
      <c r="A70" s="57" t="s">
        <v>51</v>
      </c>
      <c r="B70" s="15">
        <v>2</v>
      </c>
      <c r="C70" s="14" t="s">
        <v>0</v>
      </c>
      <c r="D70" s="13">
        <f>SUM(E70:H70)</f>
        <v>45</v>
      </c>
      <c r="E70" s="13">
        <v>30</v>
      </c>
      <c r="F70" s="13">
        <v>5</v>
      </c>
      <c r="G70" s="13">
        <v>10</v>
      </c>
      <c r="H70" s="13"/>
      <c r="I70" s="13">
        <f>ROUNDUP(E70/15,0)</f>
        <v>2</v>
      </c>
      <c r="J70" s="13">
        <f>ROUNDUP((F70+G70+H70)/15,0)</f>
        <v>1</v>
      </c>
    </row>
    <row r="71" spans="1:10" s="50" customFormat="1" x14ac:dyDescent="0.2">
      <c r="A71" s="57" t="s">
        <v>50</v>
      </c>
      <c r="B71" s="15">
        <v>2</v>
      </c>
      <c r="C71" s="14" t="s">
        <v>0</v>
      </c>
      <c r="D71" s="13">
        <f>SUM(E71:H71)</f>
        <v>30</v>
      </c>
      <c r="E71" s="13">
        <v>15</v>
      </c>
      <c r="F71" s="13">
        <v>5</v>
      </c>
      <c r="G71" s="58">
        <v>10</v>
      </c>
      <c r="H71" s="13"/>
      <c r="I71" s="13">
        <f>ROUNDUP(E71/15,0)</f>
        <v>1</v>
      </c>
      <c r="J71" s="13">
        <f>ROUNDUP((F71+G71+H71)/15,0)</f>
        <v>1</v>
      </c>
    </row>
    <row r="72" spans="1:10" s="50" customFormat="1" x14ac:dyDescent="0.2">
      <c r="A72" s="57" t="s">
        <v>49</v>
      </c>
      <c r="B72" s="15">
        <v>2</v>
      </c>
      <c r="C72" s="14" t="s">
        <v>0</v>
      </c>
      <c r="D72" s="13">
        <f>SUM(E72:H72)</f>
        <v>45</v>
      </c>
      <c r="E72" s="13">
        <v>30</v>
      </c>
      <c r="F72" s="13">
        <v>5</v>
      </c>
      <c r="G72" s="58">
        <v>10</v>
      </c>
      <c r="H72" s="13"/>
      <c r="I72" s="13">
        <f>ROUNDUP(E72/15,0)</f>
        <v>2</v>
      </c>
      <c r="J72" s="13">
        <f>ROUNDUP((F72+G72+H72)/15,0)</f>
        <v>1</v>
      </c>
    </row>
    <row r="73" spans="1:10" s="50" customFormat="1" x14ac:dyDescent="0.2">
      <c r="A73" s="57" t="s">
        <v>48</v>
      </c>
      <c r="B73" s="15">
        <v>3</v>
      </c>
      <c r="C73" s="14" t="s">
        <v>36</v>
      </c>
      <c r="D73" s="13">
        <f>SUM(E73:H73)</f>
        <v>45</v>
      </c>
      <c r="E73" s="13">
        <v>15</v>
      </c>
      <c r="F73" s="13">
        <v>10</v>
      </c>
      <c r="G73" s="58">
        <v>20</v>
      </c>
      <c r="H73" s="13"/>
      <c r="I73" s="13">
        <f>ROUNDUP(E73/15,0)</f>
        <v>1</v>
      </c>
      <c r="J73" s="13">
        <f>ROUNDUP((F73+G73+H73)/15,0)</f>
        <v>2</v>
      </c>
    </row>
    <row r="74" spans="1:10" s="50" customFormat="1" x14ac:dyDescent="0.2">
      <c r="A74" s="57" t="s">
        <v>47</v>
      </c>
      <c r="B74" s="15">
        <v>5</v>
      </c>
      <c r="C74" s="14" t="s">
        <v>36</v>
      </c>
      <c r="D74" s="13">
        <f>SUM(E74:H74)</f>
        <v>0</v>
      </c>
      <c r="E74" s="13"/>
      <c r="F74" s="13"/>
      <c r="G74" s="58"/>
      <c r="H74" s="13"/>
      <c r="I74" s="13">
        <f>ROUNDUP(E74/15,0)</f>
        <v>0</v>
      </c>
      <c r="J74" s="13">
        <f>ROUNDUP((F74+G74+H74)/15,0)</f>
        <v>0</v>
      </c>
    </row>
    <row r="75" spans="1:10" s="50" customFormat="1" x14ac:dyDescent="0.2">
      <c r="A75" s="57" t="s">
        <v>46</v>
      </c>
      <c r="B75" s="15">
        <v>1</v>
      </c>
      <c r="C75" s="14" t="s">
        <v>0</v>
      </c>
      <c r="D75" s="13">
        <f>SUM(E75:H75)</f>
        <v>15</v>
      </c>
      <c r="E75" s="13"/>
      <c r="F75" s="13"/>
      <c r="G75" s="58">
        <v>15</v>
      </c>
      <c r="H75" s="13"/>
      <c r="I75" s="13">
        <f>ROUNDUP(E75/15,0)</f>
        <v>0</v>
      </c>
      <c r="J75" s="13">
        <f>ROUNDUP((F75+G75+H75)/15,0)</f>
        <v>1</v>
      </c>
    </row>
    <row r="76" spans="1:10" s="50" customFormat="1" ht="13.5" x14ac:dyDescent="0.2">
      <c r="A76" s="64" t="s">
        <v>35</v>
      </c>
      <c r="B76" s="62">
        <f>SUM(B65:B75)</f>
        <v>30</v>
      </c>
      <c r="C76" s="63">
        <f>COUNTIF(C65:C75,"e")</f>
        <v>4</v>
      </c>
      <c r="D76" s="62">
        <f>SUM(D65:D75)</f>
        <v>405</v>
      </c>
      <c r="E76" s="62">
        <f>SUM(E65:E75)</f>
        <v>165</v>
      </c>
      <c r="F76" s="62">
        <f>SUM(F65:F75)</f>
        <v>75</v>
      </c>
      <c r="G76" s="62">
        <f>SUM(G65:G75)</f>
        <v>165</v>
      </c>
      <c r="H76" s="62">
        <f>SUM(H65:H75)</f>
        <v>0</v>
      </c>
      <c r="I76" s="62">
        <f>SUM(I65:I75)</f>
        <v>11</v>
      </c>
      <c r="J76" s="13">
        <f>ROUNDUP((F76+G76+H76)/15,0)</f>
        <v>16</v>
      </c>
    </row>
    <row r="77" spans="1:10" s="50" customFormat="1" ht="13.5" x14ac:dyDescent="0.2">
      <c r="A77" s="61" t="s">
        <v>45</v>
      </c>
      <c r="B77" s="60"/>
      <c r="C77" s="60"/>
      <c r="D77" s="60"/>
      <c r="E77" s="60"/>
      <c r="F77" s="60"/>
      <c r="G77" s="60"/>
      <c r="H77" s="60"/>
      <c r="I77" s="60"/>
      <c r="J77" s="59"/>
    </row>
    <row r="78" spans="1:10" s="50" customFormat="1" x14ac:dyDescent="0.2">
      <c r="A78" s="57" t="s">
        <v>44</v>
      </c>
      <c r="B78" s="15">
        <v>4</v>
      </c>
      <c r="C78" s="14" t="s">
        <v>36</v>
      </c>
      <c r="D78" s="13">
        <f>SUM(E78:H78)</f>
        <v>45</v>
      </c>
      <c r="E78" s="13">
        <v>15</v>
      </c>
      <c r="F78" s="13">
        <v>10</v>
      </c>
      <c r="G78" s="58">
        <v>20</v>
      </c>
      <c r="H78" s="13"/>
      <c r="I78" s="13">
        <f>ROUNDUP(E78/15,0)</f>
        <v>1</v>
      </c>
      <c r="J78" s="13">
        <f>ROUNDUP((F78+G78+H78)/15,0)</f>
        <v>2</v>
      </c>
    </row>
    <row r="79" spans="1:10" s="50" customFormat="1" x14ac:dyDescent="0.2">
      <c r="A79" s="57" t="s">
        <v>43</v>
      </c>
      <c r="B79" s="15">
        <v>2</v>
      </c>
      <c r="C79" s="14" t="s">
        <v>0</v>
      </c>
      <c r="D79" s="13">
        <f>SUM(E79:H79)</f>
        <v>30</v>
      </c>
      <c r="E79" s="13">
        <v>30</v>
      </c>
      <c r="F79" s="13"/>
      <c r="G79" s="58"/>
      <c r="H79" s="13"/>
      <c r="I79" s="13">
        <f>ROUNDUP(E79/15,0)</f>
        <v>2</v>
      </c>
      <c r="J79" s="13">
        <f>ROUNDUP((F79+G79+H79)/15,0)</f>
        <v>0</v>
      </c>
    </row>
    <row r="80" spans="1:10" s="50" customFormat="1" x14ac:dyDescent="0.2">
      <c r="A80" s="57" t="s">
        <v>42</v>
      </c>
      <c r="B80" s="15">
        <v>4</v>
      </c>
      <c r="C80" s="14" t="s">
        <v>0</v>
      </c>
      <c r="D80" s="13">
        <f>SUM(E80:H80)</f>
        <v>45</v>
      </c>
      <c r="E80" s="13">
        <v>15</v>
      </c>
      <c r="F80" s="13">
        <v>10</v>
      </c>
      <c r="G80" s="58">
        <v>20</v>
      </c>
      <c r="H80" s="13"/>
      <c r="I80" s="13">
        <f>ROUNDUP(E80/15,0)</f>
        <v>1</v>
      </c>
      <c r="J80" s="13">
        <f>ROUNDUP((F80+G80+H80)/15,0)</f>
        <v>2</v>
      </c>
    </row>
    <row r="81" spans="1:10" s="50" customFormat="1" x14ac:dyDescent="0.2">
      <c r="A81" s="57" t="s">
        <v>41</v>
      </c>
      <c r="B81" s="15">
        <v>2</v>
      </c>
      <c r="C81" s="14" t="s">
        <v>0</v>
      </c>
      <c r="D81" s="13">
        <f>SUM(E81:H81)</f>
        <v>30</v>
      </c>
      <c r="E81" s="13">
        <v>15</v>
      </c>
      <c r="F81" s="13">
        <v>5</v>
      </c>
      <c r="G81" s="13">
        <v>10</v>
      </c>
      <c r="H81" s="13"/>
      <c r="I81" s="13">
        <f>ROUNDUP(E81/15,0)</f>
        <v>1</v>
      </c>
      <c r="J81" s="13">
        <f>ROUNDUP((F81+G81+H81)/15,0)</f>
        <v>1</v>
      </c>
    </row>
    <row r="82" spans="1:10" s="50" customFormat="1" x14ac:dyDescent="0.2">
      <c r="A82" s="57" t="s">
        <v>40</v>
      </c>
      <c r="B82" s="15">
        <v>4</v>
      </c>
      <c r="C82" s="14" t="s">
        <v>0</v>
      </c>
      <c r="D82" s="13">
        <f>SUM(E82:H82)</f>
        <v>45</v>
      </c>
      <c r="E82" s="13">
        <v>15</v>
      </c>
      <c r="F82" s="13">
        <v>10</v>
      </c>
      <c r="G82" s="13">
        <v>20</v>
      </c>
      <c r="H82" s="13"/>
      <c r="I82" s="17">
        <f>ROUNDUP(E82/15,0)</f>
        <v>1</v>
      </c>
      <c r="J82" s="17">
        <f>ROUNDUP((F82+G82+H82)/15,0)</f>
        <v>2</v>
      </c>
    </row>
    <row r="83" spans="1:10" s="50" customFormat="1" x14ac:dyDescent="0.2">
      <c r="A83" s="57" t="s">
        <v>39</v>
      </c>
      <c r="B83" s="15">
        <v>2</v>
      </c>
      <c r="C83" s="14" t="s">
        <v>0</v>
      </c>
      <c r="D83" s="13">
        <f>SUM(E83:H83)</f>
        <v>30</v>
      </c>
      <c r="E83" s="13">
        <v>30</v>
      </c>
      <c r="F83" s="13"/>
      <c r="G83" s="13"/>
      <c r="H83" s="18"/>
      <c r="I83" s="17">
        <f>ROUNDUP(E83/15,0)</f>
        <v>2</v>
      </c>
      <c r="J83" s="17">
        <f>ROUNDUP((F83+G83+H83)/15,0)</f>
        <v>0</v>
      </c>
    </row>
    <row r="84" spans="1:10" s="50" customFormat="1" x14ac:dyDescent="0.2">
      <c r="A84" s="56" t="s">
        <v>38</v>
      </c>
      <c r="B84" s="55">
        <v>2</v>
      </c>
      <c r="C84" s="54" t="s">
        <v>0</v>
      </c>
      <c r="D84" s="17">
        <f>SUM(E84:H84)</f>
        <v>30</v>
      </c>
      <c r="E84" s="17"/>
      <c r="F84" s="17"/>
      <c r="G84" s="17">
        <v>30</v>
      </c>
      <c r="H84" s="18"/>
      <c r="I84" s="17">
        <f>ROUNDUP(E84/15,0)</f>
        <v>0</v>
      </c>
      <c r="J84" s="17">
        <f>ROUNDUP((F84+G84+H84)/15,0)</f>
        <v>2</v>
      </c>
    </row>
    <row r="85" spans="1:10" s="50" customFormat="1" x14ac:dyDescent="0.2">
      <c r="A85" s="53" t="s">
        <v>37</v>
      </c>
      <c r="B85" s="52">
        <v>10</v>
      </c>
      <c r="C85" s="51" t="s">
        <v>36</v>
      </c>
      <c r="D85" s="24">
        <f>SUM(E85:H85)</f>
        <v>0</v>
      </c>
      <c r="E85" s="24"/>
      <c r="F85" s="24"/>
      <c r="G85" s="24"/>
      <c r="H85" s="24"/>
      <c r="I85" s="24">
        <f>ROUNDUP(E85/15,0)</f>
        <v>0</v>
      </c>
      <c r="J85" s="24">
        <f>ROUNDUP((F85+G85+H85)/15,0)</f>
        <v>0</v>
      </c>
    </row>
    <row r="86" spans="1:10" ht="13.5" x14ac:dyDescent="0.2">
      <c r="A86" s="49" t="s">
        <v>35</v>
      </c>
      <c r="B86" s="42">
        <f>SUM(B78:B85)</f>
        <v>30</v>
      </c>
      <c r="C86" s="48">
        <f>COUNTIF(C78:C85,"e")</f>
        <v>2</v>
      </c>
      <c r="D86" s="46">
        <f>SUM(D78:D85)</f>
        <v>255</v>
      </c>
      <c r="E86" s="46">
        <f>SUM(E78:E85)</f>
        <v>120</v>
      </c>
      <c r="F86" s="46">
        <f>SUM(F78:F85)</f>
        <v>35</v>
      </c>
      <c r="G86" s="46">
        <f>SUM(G78:G85)</f>
        <v>100</v>
      </c>
      <c r="H86" s="46">
        <f>SUM(H78:H85)</f>
        <v>0</v>
      </c>
      <c r="I86" s="46">
        <f>SUM(I78:I85)</f>
        <v>8</v>
      </c>
      <c r="J86" s="24">
        <f>ROUNDUP((F86+G86+H86)/15,0)</f>
        <v>9</v>
      </c>
    </row>
    <row r="87" spans="1:10" ht="13.5" x14ac:dyDescent="0.2">
      <c r="A87" s="47" t="s">
        <v>34</v>
      </c>
      <c r="B87" s="42">
        <f>B63+B76+B86</f>
        <v>90</v>
      </c>
      <c r="C87" s="42">
        <f>C63+C76+C86</f>
        <v>9</v>
      </c>
      <c r="D87" s="42">
        <f>D63+D76+D86</f>
        <v>1050</v>
      </c>
      <c r="E87" s="42">
        <f>E63+E76+E86</f>
        <v>420</v>
      </c>
      <c r="F87" s="42">
        <f>F63+F76+F86</f>
        <v>195</v>
      </c>
      <c r="G87" s="42">
        <f>G63+G76+G86</f>
        <v>435</v>
      </c>
      <c r="H87" s="46"/>
      <c r="I87" s="45"/>
      <c r="J87" s="24"/>
    </row>
    <row r="88" spans="1:10" ht="13.5" x14ac:dyDescent="0.2">
      <c r="A88" s="44" t="s">
        <v>33</v>
      </c>
      <c r="B88" s="43">
        <f>B13+B23+B34+B44+B63+B76+B86</f>
        <v>210</v>
      </c>
      <c r="C88" s="43"/>
      <c r="D88" s="42">
        <f>D13+D23+D34+D44+D63+D76+D86</f>
        <v>2400</v>
      </c>
      <c r="E88" s="42">
        <f>E13+E23+E34+E44+E63+E76+E86</f>
        <v>950</v>
      </c>
      <c r="F88" s="42">
        <f>F13+F23+F34+F44+F63+F76+F86</f>
        <v>480</v>
      </c>
      <c r="G88" s="42">
        <f>G13+G23+G34+G44+G63+G76+G86</f>
        <v>970</v>
      </c>
      <c r="H88" s="42">
        <f>H13+H23+H34+H44+H63+H76+H86</f>
        <v>0</v>
      </c>
      <c r="I88" s="41"/>
      <c r="J88" s="41"/>
    </row>
    <row r="89" spans="1:10" ht="15" x14ac:dyDescent="0.2">
      <c r="A89" s="40" t="s">
        <v>32</v>
      </c>
      <c r="B89" s="39"/>
      <c r="C89" s="38"/>
      <c r="D89" s="37"/>
      <c r="E89" s="36">
        <f>(E88/D88)*100</f>
        <v>39.583333333333329</v>
      </c>
      <c r="F89" s="36">
        <f>(F88/D88)*100</f>
        <v>20</v>
      </c>
      <c r="G89" s="36">
        <f>(G88/D88)*100</f>
        <v>40.416666666666664</v>
      </c>
      <c r="H89" s="36">
        <f>(H88/D88)*100</f>
        <v>0</v>
      </c>
      <c r="I89" s="35"/>
      <c r="J89" s="34"/>
    </row>
    <row r="90" spans="1:10" x14ac:dyDescent="0.2">
      <c r="A90" s="10"/>
      <c r="B90" s="9"/>
      <c r="C90" s="8"/>
      <c r="D90" s="8"/>
      <c r="E90" s="8"/>
      <c r="F90" s="8"/>
      <c r="G90" s="8"/>
      <c r="H90" s="8"/>
      <c r="I90" s="8"/>
      <c r="J90" s="7"/>
    </row>
    <row r="91" spans="1:10" x14ac:dyDescent="0.2">
      <c r="A91" s="10"/>
      <c r="B91" s="9"/>
      <c r="C91" s="8"/>
      <c r="D91" s="8"/>
      <c r="E91" s="8"/>
      <c r="F91" s="8"/>
      <c r="G91" s="8"/>
      <c r="H91" s="8"/>
      <c r="I91" s="8"/>
      <c r="J91" s="7"/>
    </row>
    <row r="92" spans="1:10" x14ac:dyDescent="0.2">
      <c r="A92" s="10"/>
      <c r="B92" s="9"/>
      <c r="C92" s="8"/>
      <c r="D92" s="8"/>
      <c r="E92" s="8"/>
      <c r="F92" s="8"/>
      <c r="G92" s="8"/>
      <c r="H92" s="8"/>
      <c r="I92" s="8"/>
      <c r="J92" s="7"/>
    </row>
    <row r="93" spans="1:10" x14ac:dyDescent="0.2">
      <c r="A93" s="33" t="s">
        <v>31</v>
      </c>
      <c r="B93" s="33"/>
      <c r="C93" s="33"/>
      <c r="D93" s="33"/>
      <c r="E93" s="33"/>
      <c r="F93" s="33"/>
      <c r="G93" s="33"/>
      <c r="H93" s="33"/>
      <c r="I93" s="33"/>
      <c r="J93" s="33"/>
    </row>
    <row r="94" spans="1:10" ht="41.1" customHeight="1" x14ac:dyDescent="0.2">
      <c r="A94" s="32" t="s">
        <v>30</v>
      </c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2">
      <c r="A95" s="31"/>
      <c r="B95" s="9"/>
      <c r="C95" s="8"/>
      <c r="D95" s="8"/>
      <c r="E95" s="8"/>
      <c r="F95" s="8"/>
      <c r="G95" s="8"/>
      <c r="H95" s="8"/>
      <c r="I95" s="8"/>
      <c r="J95" s="7"/>
    </row>
    <row r="96" spans="1:10" ht="87.75" x14ac:dyDescent="0.2">
      <c r="A96" s="30" t="s">
        <v>29</v>
      </c>
      <c r="B96" s="29" t="s">
        <v>28</v>
      </c>
      <c r="C96" s="27" t="s">
        <v>27</v>
      </c>
      <c r="D96" s="27" t="s">
        <v>26</v>
      </c>
      <c r="E96" s="26" t="s">
        <v>25</v>
      </c>
      <c r="F96" s="28" t="s">
        <v>24</v>
      </c>
      <c r="G96" s="28" t="s">
        <v>23</v>
      </c>
      <c r="H96" s="27" t="s">
        <v>22</v>
      </c>
      <c r="I96" s="26" t="s">
        <v>21</v>
      </c>
      <c r="J96" s="26" t="s">
        <v>20</v>
      </c>
    </row>
    <row r="97" spans="1:10" ht="13.5" x14ac:dyDescent="0.2">
      <c r="A97" s="23" t="s">
        <v>19</v>
      </c>
      <c r="B97" s="22"/>
      <c r="C97" s="22"/>
      <c r="D97" s="22"/>
      <c r="E97" s="22"/>
      <c r="F97" s="22"/>
      <c r="G97" s="22"/>
      <c r="H97" s="22"/>
      <c r="I97" s="22"/>
      <c r="J97" s="21"/>
    </row>
    <row r="98" spans="1:10" x14ac:dyDescent="0.2">
      <c r="A98" s="20" t="s">
        <v>18</v>
      </c>
      <c r="B98" s="15">
        <v>2</v>
      </c>
      <c r="C98" s="14" t="s">
        <v>0</v>
      </c>
      <c r="D98" s="13">
        <f>SUM(E98:H98)</f>
        <v>30</v>
      </c>
      <c r="E98" s="13">
        <v>30</v>
      </c>
      <c r="F98" s="13"/>
      <c r="G98" s="17"/>
      <c r="H98" s="18"/>
      <c r="I98" s="17">
        <f>ROUNDUP(E98/15,0)</f>
        <v>2</v>
      </c>
      <c r="J98" s="17">
        <f>ROUNDUP((F98+G98+H98)/15,0)</f>
        <v>0</v>
      </c>
    </row>
    <row r="99" spans="1:10" x14ac:dyDescent="0.2">
      <c r="A99" s="20" t="s">
        <v>17</v>
      </c>
      <c r="B99" s="15">
        <v>2</v>
      </c>
      <c r="C99" s="14" t="s">
        <v>0</v>
      </c>
      <c r="D99" s="13">
        <f>SUM(E99:H99)</f>
        <v>30</v>
      </c>
      <c r="E99" s="13">
        <v>30</v>
      </c>
      <c r="F99" s="25"/>
      <c r="G99" s="24"/>
      <c r="H99" s="24"/>
      <c r="I99" s="24">
        <f>ROUNDUP(E99/15,0)</f>
        <v>2</v>
      </c>
      <c r="J99" s="24">
        <f>ROUNDUP((F99+G99+H99)/15,0)</f>
        <v>0</v>
      </c>
    </row>
    <row r="100" spans="1:10" ht="13.5" x14ac:dyDescent="0.2">
      <c r="A100" s="23" t="s">
        <v>16</v>
      </c>
      <c r="B100" s="22"/>
      <c r="C100" s="22"/>
      <c r="D100" s="22"/>
      <c r="E100" s="22"/>
      <c r="F100" s="22"/>
      <c r="G100" s="22"/>
      <c r="H100" s="22"/>
      <c r="I100" s="22"/>
      <c r="J100" s="21"/>
    </row>
    <row r="101" spans="1:10" x14ac:dyDescent="0.2">
      <c r="A101" s="20" t="s">
        <v>15</v>
      </c>
      <c r="B101" s="15">
        <v>1</v>
      </c>
      <c r="C101" s="14" t="s">
        <v>0</v>
      </c>
      <c r="D101" s="13">
        <f>SUM(E101:H101)</f>
        <v>15</v>
      </c>
      <c r="E101" s="13">
        <v>15</v>
      </c>
      <c r="F101" s="13"/>
      <c r="G101" s="13"/>
      <c r="H101" s="18"/>
      <c r="I101" s="17">
        <f>ROUNDUP(E101/15,0)</f>
        <v>1</v>
      </c>
      <c r="J101" s="17">
        <f>ROUNDUP((F101+G101+H101)/15,0)</f>
        <v>0</v>
      </c>
    </row>
    <row r="102" spans="1:10" x14ac:dyDescent="0.2">
      <c r="A102" s="20" t="s">
        <v>14</v>
      </c>
      <c r="B102" s="15">
        <v>1</v>
      </c>
      <c r="C102" s="14" t="s">
        <v>0</v>
      </c>
      <c r="D102" s="13">
        <f>SUM(E102:H102)</f>
        <v>15</v>
      </c>
      <c r="E102" s="13">
        <v>15</v>
      </c>
      <c r="F102" s="13"/>
      <c r="G102" s="17"/>
      <c r="H102" s="18"/>
      <c r="I102" s="17">
        <f>ROUNDUP(E102/15,0)</f>
        <v>1</v>
      </c>
      <c r="J102" s="17">
        <f>ROUNDUP((F102+G102+H102)/15,0)</f>
        <v>0</v>
      </c>
    </row>
    <row r="103" spans="1:10" x14ac:dyDescent="0.2">
      <c r="A103" s="20" t="s">
        <v>13</v>
      </c>
      <c r="B103" s="15">
        <v>1</v>
      </c>
      <c r="C103" s="14" t="s">
        <v>0</v>
      </c>
      <c r="D103" s="13">
        <f>SUM(E103:H103)</f>
        <v>15</v>
      </c>
      <c r="E103" s="13">
        <v>15</v>
      </c>
      <c r="F103" s="25"/>
      <c r="G103" s="24"/>
      <c r="H103" s="24"/>
      <c r="I103" s="24">
        <f>ROUNDUP(E103/15,0)</f>
        <v>1</v>
      </c>
      <c r="J103" s="24">
        <f>ROUNDUP((F103+G103+H103)/15,0)</f>
        <v>0</v>
      </c>
    </row>
    <row r="104" spans="1:10" x14ac:dyDescent="0.2">
      <c r="A104" s="20" t="s">
        <v>12</v>
      </c>
      <c r="B104" s="15">
        <v>1</v>
      </c>
      <c r="C104" s="14" t="s">
        <v>0</v>
      </c>
      <c r="D104" s="13">
        <f>SUM(E104:H104)</f>
        <v>15</v>
      </c>
      <c r="E104" s="13">
        <v>15</v>
      </c>
      <c r="F104" s="25"/>
      <c r="G104" s="24"/>
      <c r="H104" s="24"/>
      <c r="I104" s="24">
        <f>ROUNDUP(E104/15,0)</f>
        <v>1</v>
      </c>
      <c r="J104" s="24">
        <f>ROUNDUP((F104+G104+H104)/15,0)</f>
        <v>0</v>
      </c>
    </row>
    <row r="105" spans="1:10" x14ac:dyDescent="0.2">
      <c r="A105" s="20" t="s">
        <v>11</v>
      </c>
      <c r="B105" s="15">
        <v>1</v>
      </c>
      <c r="C105" s="14" t="s">
        <v>0</v>
      </c>
      <c r="D105" s="13">
        <f>SUM(E105:H105)</f>
        <v>15</v>
      </c>
      <c r="E105" s="13">
        <v>15</v>
      </c>
      <c r="F105" s="17"/>
      <c r="G105" s="17"/>
      <c r="H105" s="18"/>
      <c r="I105" s="17">
        <f>ROUNDUP(E105/15,0)</f>
        <v>1</v>
      </c>
      <c r="J105" s="17">
        <f>ROUNDUP((F105+G105+H105)/15,0)</f>
        <v>0</v>
      </c>
    </row>
    <row r="106" spans="1:10" x14ac:dyDescent="0.2">
      <c r="A106" s="20" t="s">
        <v>10</v>
      </c>
      <c r="B106" s="15">
        <v>1</v>
      </c>
      <c r="C106" s="14" t="s">
        <v>0</v>
      </c>
      <c r="D106" s="13">
        <f>SUM(E106:H106)</f>
        <v>15</v>
      </c>
      <c r="E106" s="25">
        <v>15</v>
      </c>
      <c r="F106" s="24"/>
      <c r="G106" s="24"/>
      <c r="H106" s="24"/>
      <c r="I106" s="24">
        <f>ROUNDUP(E106/15,0)</f>
        <v>1</v>
      </c>
      <c r="J106" s="24">
        <f>ROUNDUP((F106+G106+H106)/15,0)</f>
        <v>0</v>
      </c>
    </row>
    <row r="107" spans="1:10" ht="13.5" x14ac:dyDescent="0.2">
      <c r="A107" s="23" t="s">
        <v>9</v>
      </c>
      <c r="B107" s="22"/>
      <c r="C107" s="22"/>
      <c r="D107" s="22"/>
      <c r="E107" s="22"/>
      <c r="F107" s="22"/>
      <c r="G107" s="22"/>
      <c r="H107" s="22"/>
      <c r="I107" s="22"/>
      <c r="J107" s="21"/>
    </row>
    <row r="108" spans="1:10" x14ac:dyDescent="0.2">
      <c r="A108" s="20" t="s">
        <v>8</v>
      </c>
      <c r="B108" s="15">
        <v>2</v>
      </c>
      <c r="C108" s="14" t="s">
        <v>0</v>
      </c>
      <c r="D108" s="13">
        <f>SUM(E108:H108)</f>
        <v>30</v>
      </c>
      <c r="E108" s="13">
        <v>30</v>
      </c>
      <c r="F108" s="13"/>
      <c r="G108" s="17"/>
      <c r="H108" s="18"/>
      <c r="I108" s="17">
        <f>ROUNDUP(E108/15,0)</f>
        <v>2</v>
      </c>
      <c r="J108" s="17">
        <f>ROUNDUP((F108+G108+H108)/15,0)</f>
        <v>0</v>
      </c>
    </row>
    <row r="109" spans="1:10" x14ac:dyDescent="0.2">
      <c r="A109" s="20" t="s">
        <v>7</v>
      </c>
      <c r="B109" s="15">
        <v>2</v>
      </c>
      <c r="C109" s="14" t="s">
        <v>0</v>
      </c>
      <c r="D109" s="13">
        <f>SUM(E109:H109)</f>
        <v>30</v>
      </c>
      <c r="E109" s="13">
        <v>30</v>
      </c>
      <c r="F109" s="25"/>
      <c r="G109" s="24"/>
      <c r="H109" s="24"/>
      <c r="I109" s="24">
        <f>ROUNDUP(E109/15,0)</f>
        <v>2</v>
      </c>
      <c r="J109" s="24">
        <f>ROUNDUP((F109+G109+H109)/15,0)</f>
        <v>0</v>
      </c>
    </row>
    <row r="110" spans="1:10" ht="13.5" x14ac:dyDescent="0.2">
      <c r="A110" s="23" t="s">
        <v>6</v>
      </c>
      <c r="B110" s="22"/>
      <c r="C110" s="22"/>
      <c r="D110" s="22"/>
      <c r="E110" s="22"/>
      <c r="F110" s="22"/>
      <c r="G110" s="22"/>
      <c r="H110" s="22"/>
      <c r="I110" s="22"/>
      <c r="J110" s="21"/>
    </row>
    <row r="111" spans="1:10" x14ac:dyDescent="0.2">
      <c r="A111" s="20" t="s">
        <v>5</v>
      </c>
      <c r="B111" s="15">
        <v>2</v>
      </c>
      <c r="C111" s="14" t="s">
        <v>0</v>
      </c>
      <c r="D111" s="13">
        <f>SUM(E111:H111)</f>
        <v>30</v>
      </c>
      <c r="E111" s="13">
        <v>30</v>
      </c>
      <c r="F111" s="13"/>
      <c r="G111" s="13"/>
      <c r="H111" s="18"/>
      <c r="I111" s="17">
        <f>ROUNDUP(E111/15,0)</f>
        <v>2</v>
      </c>
      <c r="J111" s="17">
        <f>ROUNDUP((F111+G111+H111)/15,0)</f>
        <v>0</v>
      </c>
    </row>
    <row r="112" spans="1:10" x14ac:dyDescent="0.2">
      <c r="A112" s="16" t="s">
        <v>4</v>
      </c>
      <c r="B112" s="15">
        <v>2</v>
      </c>
      <c r="C112" s="14" t="s">
        <v>0</v>
      </c>
      <c r="D112" s="13">
        <f>SUM(E112:H112)</f>
        <v>30</v>
      </c>
      <c r="E112" s="13">
        <v>30</v>
      </c>
      <c r="F112" s="13"/>
      <c r="G112" s="13"/>
      <c r="H112" s="18"/>
      <c r="I112" s="17">
        <f>ROUNDUP(E112/15,0)</f>
        <v>2</v>
      </c>
      <c r="J112" s="17">
        <f>ROUNDUP((F112+G112+H112)/15,0)</f>
        <v>0</v>
      </c>
    </row>
    <row r="113" spans="1:10" x14ac:dyDescent="0.2">
      <c r="A113" s="20" t="s">
        <v>3</v>
      </c>
      <c r="B113" s="15">
        <v>2</v>
      </c>
      <c r="C113" s="14" t="s">
        <v>0</v>
      </c>
      <c r="D113" s="13">
        <f>SUM(E113:H113)</f>
        <v>30</v>
      </c>
      <c r="E113" s="13">
        <v>30</v>
      </c>
      <c r="F113" s="13"/>
      <c r="G113" s="13"/>
      <c r="H113" s="18"/>
      <c r="I113" s="17">
        <f>ROUNDUP(E113/15,0)</f>
        <v>2</v>
      </c>
      <c r="J113" s="17">
        <f>ROUNDUP((F113+G113+H113)/15,0)</f>
        <v>0</v>
      </c>
    </row>
    <row r="114" spans="1:10" x14ac:dyDescent="0.2">
      <c r="A114" s="19" t="s">
        <v>2</v>
      </c>
      <c r="B114" s="15">
        <v>2</v>
      </c>
      <c r="C114" s="14" t="s">
        <v>0</v>
      </c>
      <c r="D114" s="13">
        <f>SUM(E114:H114)</f>
        <v>30</v>
      </c>
      <c r="E114" s="13">
        <v>30</v>
      </c>
      <c r="F114" s="13"/>
      <c r="G114" s="13"/>
      <c r="H114" s="18"/>
      <c r="I114" s="17">
        <f>ROUNDUP(E114/15,0)</f>
        <v>2</v>
      </c>
      <c r="J114" s="17">
        <f>ROUNDUP((F114+G114+H114)/15,0)</f>
        <v>0</v>
      </c>
    </row>
    <row r="115" spans="1:10" x14ac:dyDescent="0.2">
      <c r="A115" s="16" t="s">
        <v>1</v>
      </c>
      <c r="B115" s="15">
        <v>2</v>
      </c>
      <c r="C115" s="14" t="s">
        <v>0</v>
      </c>
      <c r="D115" s="13">
        <f>SUM(E115:H115)</f>
        <v>30</v>
      </c>
      <c r="E115" s="13">
        <v>30</v>
      </c>
      <c r="F115" s="13"/>
      <c r="G115" s="13"/>
      <c r="H115" s="12"/>
      <c r="I115" s="11">
        <f>ROUNDUP(E115/15,0)</f>
        <v>2</v>
      </c>
      <c r="J115" s="11">
        <f>ROUNDUP((F115+G115+H115)/15,0)</f>
        <v>0</v>
      </c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0"/>
      <c r="B125" s="9"/>
      <c r="C125" s="8"/>
      <c r="D125" s="8"/>
      <c r="E125" s="8"/>
      <c r="F125" s="8"/>
      <c r="G125" s="8"/>
      <c r="H125" s="8"/>
      <c r="I125" s="8"/>
      <c r="J125" s="7"/>
    </row>
    <row r="126" spans="1:10" x14ac:dyDescent="0.2">
      <c r="A126" s="10"/>
      <c r="B126" s="9"/>
      <c r="C126" s="8"/>
      <c r="D126" s="8"/>
      <c r="E126" s="8"/>
      <c r="F126" s="8"/>
      <c r="G126" s="8"/>
      <c r="H126" s="8"/>
      <c r="I126" s="8"/>
      <c r="J126" s="7"/>
    </row>
    <row r="127" spans="1:10" x14ac:dyDescent="0.2">
      <c r="A127" s="10"/>
      <c r="B127" s="9"/>
      <c r="C127" s="8"/>
      <c r="D127" s="8"/>
      <c r="E127" s="8"/>
      <c r="F127" s="8"/>
      <c r="G127" s="8"/>
      <c r="H127" s="8"/>
      <c r="I127" s="8"/>
      <c r="J127" s="7"/>
    </row>
    <row r="128" spans="1:10" ht="12.75" customHeight="1" x14ac:dyDescent="0.2">
      <c r="A128" s="10"/>
      <c r="B128" s="9"/>
      <c r="C128" s="8"/>
      <c r="D128" s="8"/>
      <c r="E128" s="8"/>
      <c r="F128" s="8"/>
      <c r="G128" s="8"/>
      <c r="H128" s="8"/>
      <c r="I128" s="8"/>
      <c r="J128" s="7"/>
    </row>
    <row r="129" spans="1:10" x14ac:dyDescent="0.2">
      <c r="A129" s="10"/>
      <c r="B129" s="9"/>
      <c r="C129" s="8"/>
      <c r="D129" s="8"/>
      <c r="E129" s="8"/>
      <c r="F129" s="8"/>
      <c r="G129" s="8"/>
      <c r="H129" s="8"/>
      <c r="I129" s="8"/>
      <c r="J129" s="7"/>
    </row>
    <row r="130" spans="1:10" x14ac:dyDescent="0.2">
      <c r="A130" s="10"/>
      <c r="B130" s="9"/>
      <c r="C130" s="8"/>
      <c r="D130" s="8"/>
      <c r="E130" s="8"/>
      <c r="F130" s="8"/>
      <c r="G130" s="8"/>
      <c r="H130" s="8"/>
      <c r="I130" s="8"/>
      <c r="J130" s="7"/>
    </row>
    <row r="131" spans="1:10" x14ac:dyDescent="0.2">
      <c r="A131" s="10"/>
      <c r="B131" s="9"/>
      <c r="C131" s="8"/>
      <c r="D131" s="8"/>
      <c r="E131" s="8"/>
      <c r="F131" s="8"/>
      <c r="G131" s="8"/>
      <c r="H131" s="8"/>
      <c r="I131" s="8"/>
      <c r="J131" s="7"/>
    </row>
    <row r="132" spans="1:10" x14ac:dyDescent="0.2">
      <c r="A132" s="10"/>
      <c r="B132" s="9"/>
      <c r="C132" s="8"/>
      <c r="D132" s="8"/>
      <c r="E132" s="8"/>
      <c r="F132" s="8"/>
      <c r="G132" s="8"/>
      <c r="H132" s="8"/>
      <c r="I132" s="8"/>
      <c r="J132" s="7"/>
    </row>
    <row r="133" spans="1:10" x14ac:dyDescent="0.2">
      <c r="A133" s="10"/>
      <c r="B133" s="9"/>
      <c r="C133" s="8"/>
      <c r="D133" s="8"/>
      <c r="E133" s="8"/>
      <c r="F133" s="8"/>
      <c r="G133" s="8"/>
      <c r="H133" s="8"/>
      <c r="I133" s="8"/>
      <c r="J133" s="7"/>
    </row>
    <row r="134" spans="1:10" x14ac:dyDescent="0.2">
      <c r="A134" s="10"/>
      <c r="B134" s="9"/>
      <c r="C134" s="8"/>
      <c r="D134" s="8"/>
      <c r="E134" s="8"/>
      <c r="F134" s="8"/>
      <c r="G134" s="8"/>
      <c r="H134" s="8"/>
      <c r="I134" s="8"/>
      <c r="J134" s="7"/>
    </row>
    <row r="135" spans="1:10" x14ac:dyDescent="0.2">
      <c r="A135" s="10"/>
      <c r="B135" s="9"/>
      <c r="C135" s="8"/>
      <c r="D135" s="8"/>
      <c r="E135" s="8"/>
      <c r="F135" s="8"/>
      <c r="G135" s="8"/>
      <c r="H135" s="8"/>
      <c r="I135" s="8"/>
      <c r="J135" s="7"/>
    </row>
    <row r="136" spans="1:10" x14ac:dyDescent="0.2">
      <c r="A136" s="10"/>
      <c r="B136" s="9"/>
      <c r="C136" s="8"/>
      <c r="D136" s="8"/>
      <c r="E136" s="8"/>
      <c r="F136" s="8"/>
      <c r="G136" s="8"/>
      <c r="H136" s="8"/>
      <c r="I136" s="8"/>
      <c r="J136" s="7"/>
    </row>
    <row r="137" spans="1:10" x14ac:dyDescent="0.2">
      <c r="A137" s="10"/>
      <c r="B137" s="9"/>
      <c r="C137" s="8"/>
      <c r="D137" s="8"/>
      <c r="E137" s="8"/>
      <c r="F137" s="8"/>
      <c r="G137" s="8"/>
      <c r="H137" s="8"/>
      <c r="I137" s="8"/>
      <c r="J137" s="7"/>
    </row>
    <row r="138" spans="1:10" x14ac:dyDescent="0.2">
      <c r="A138" s="10"/>
      <c r="B138" s="9"/>
      <c r="C138" s="8"/>
      <c r="D138" s="8"/>
      <c r="E138" s="8"/>
      <c r="F138" s="8"/>
      <c r="G138" s="8"/>
      <c r="H138" s="8"/>
      <c r="I138" s="8"/>
      <c r="J138" s="7"/>
    </row>
    <row r="139" spans="1:10" x14ac:dyDescent="0.2">
      <c r="A139" s="10"/>
      <c r="B139" s="9"/>
      <c r="C139" s="8"/>
      <c r="D139" s="8"/>
      <c r="E139" s="8"/>
      <c r="F139" s="8"/>
      <c r="G139" s="8"/>
      <c r="H139" s="8"/>
      <c r="I139" s="8"/>
      <c r="J139" s="7"/>
    </row>
    <row r="140" spans="1:10" x14ac:dyDescent="0.2">
      <c r="A140" s="10"/>
      <c r="B140" s="9"/>
      <c r="C140" s="8"/>
      <c r="D140" s="8"/>
      <c r="E140" s="8"/>
      <c r="F140" s="8"/>
      <c r="G140" s="8"/>
      <c r="H140" s="8"/>
      <c r="I140" s="8"/>
      <c r="J140" s="7"/>
    </row>
    <row r="141" spans="1:10" x14ac:dyDescent="0.2">
      <c r="A141" s="10"/>
      <c r="B141" s="9"/>
      <c r="C141" s="8"/>
      <c r="D141" s="8"/>
      <c r="E141" s="8"/>
      <c r="F141" s="8"/>
      <c r="G141" s="8"/>
      <c r="H141" s="8"/>
      <c r="I141" s="8"/>
      <c r="J141" s="7"/>
    </row>
    <row r="142" spans="1:10" x14ac:dyDescent="0.2">
      <c r="A142" s="10"/>
      <c r="B142" s="9"/>
      <c r="C142" s="8"/>
      <c r="D142" s="8"/>
      <c r="E142" s="8"/>
      <c r="F142" s="8"/>
      <c r="G142" s="8"/>
      <c r="H142" s="8"/>
      <c r="I142" s="8"/>
      <c r="J142" s="7"/>
    </row>
    <row r="143" spans="1:10" x14ac:dyDescent="0.2">
      <c r="A143" s="10"/>
      <c r="B143" s="9"/>
      <c r="C143" s="8"/>
      <c r="D143" s="8"/>
      <c r="E143" s="8"/>
      <c r="F143" s="8"/>
      <c r="G143" s="8"/>
      <c r="H143" s="8"/>
      <c r="I143" s="8"/>
      <c r="J143" s="7"/>
    </row>
    <row r="144" spans="1:10" x14ac:dyDescent="0.2">
      <c r="A144" s="10"/>
      <c r="B144" s="9"/>
      <c r="C144" s="8"/>
      <c r="D144" s="8"/>
      <c r="E144" s="8"/>
      <c r="F144" s="8"/>
      <c r="G144" s="8"/>
      <c r="H144" s="8"/>
      <c r="I144" s="8"/>
      <c r="J144" s="7"/>
    </row>
    <row r="145" spans="1:10" x14ac:dyDescent="0.2">
      <c r="A145" s="10"/>
      <c r="B145" s="9"/>
      <c r="C145" s="8"/>
      <c r="D145" s="8"/>
      <c r="E145" s="8"/>
      <c r="F145" s="8"/>
      <c r="G145" s="8"/>
      <c r="H145" s="8"/>
      <c r="I145" s="8"/>
      <c r="J145" s="7"/>
    </row>
    <row r="146" spans="1:10" x14ac:dyDescent="0.2">
      <c r="A146" s="10"/>
      <c r="B146" s="9"/>
      <c r="C146" s="8"/>
      <c r="D146" s="8"/>
      <c r="E146" s="8"/>
      <c r="F146" s="8"/>
      <c r="G146" s="8"/>
      <c r="H146" s="8"/>
      <c r="I146" s="8"/>
      <c r="J146" s="7"/>
    </row>
    <row r="147" spans="1:10" x14ac:dyDescent="0.2">
      <c r="A147" s="10"/>
      <c r="B147" s="9"/>
      <c r="C147" s="8"/>
      <c r="D147" s="8"/>
      <c r="E147" s="8"/>
      <c r="F147" s="8"/>
      <c r="G147" s="8"/>
      <c r="H147" s="8"/>
      <c r="I147" s="8"/>
      <c r="J147" s="7"/>
    </row>
    <row r="148" spans="1:10" x14ac:dyDescent="0.2">
      <c r="A148" s="10"/>
      <c r="B148" s="9"/>
      <c r="C148" s="8"/>
      <c r="D148" s="8"/>
      <c r="E148" s="8"/>
      <c r="F148" s="8"/>
      <c r="G148" s="8"/>
      <c r="H148" s="8"/>
      <c r="I148" s="8"/>
      <c r="J148" s="7"/>
    </row>
    <row r="149" spans="1:10" x14ac:dyDescent="0.2">
      <c r="A149" s="10"/>
      <c r="B149" s="9"/>
      <c r="C149" s="8"/>
      <c r="D149" s="8"/>
      <c r="E149" s="8"/>
      <c r="F149" s="8"/>
      <c r="G149" s="8"/>
      <c r="H149" s="8"/>
      <c r="I149" s="8"/>
      <c r="J149" s="7"/>
    </row>
    <row r="150" spans="1:10" x14ac:dyDescent="0.2">
      <c r="A150" s="10"/>
      <c r="B150" s="9"/>
      <c r="C150" s="8"/>
      <c r="D150" s="8"/>
      <c r="E150" s="8"/>
      <c r="F150" s="8"/>
      <c r="G150" s="8"/>
      <c r="H150" s="8"/>
      <c r="I150" s="8"/>
      <c r="J150" s="7"/>
    </row>
    <row r="151" spans="1:10" x14ac:dyDescent="0.2">
      <c r="A151" s="10"/>
      <c r="B151" s="9"/>
      <c r="C151" s="8"/>
      <c r="D151" s="8"/>
      <c r="E151" s="8"/>
      <c r="F151" s="8"/>
      <c r="G151" s="8"/>
      <c r="H151" s="8"/>
      <c r="I151" s="8"/>
      <c r="J151" s="7"/>
    </row>
    <row r="152" spans="1:10" x14ac:dyDescent="0.2">
      <c r="A152" s="10"/>
      <c r="B152" s="9"/>
      <c r="C152" s="8"/>
      <c r="D152" s="8"/>
      <c r="E152" s="8"/>
      <c r="F152" s="8"/>
      <c r="G152" s="8"/>
      <c r="H152" s="8"/>
      <c r="I152" s="8"/>
      <c r="J152" s="7"/>
    </row>
    <row r="153" spans="1:10" x14ac:dyDescent="0.2">
      <c r="A153" s="10"/>
      <c r="B153" s="9"/>
      <c r="C153" s="8"/>
      <c r="D153" s="8"/>
      <c r="E153" s="8"/>
      <c r="F153" s="8"/>
      <c r="G153" s="8"/>
      <c r="H153" s="8"/>
      <c r="I153" s="8"/>
      <c r="J153" s="7"/>
    </row>
    <row r="154" spans="1:10" x14ac:dyDescent="0.2">
      <c r="A154" s="10"/>
      <c r="B154" s="9"/>
      <c r="C154" s="8"/>
      <c r="D154" s="8"/>
      <c r="E154" s="8"/>
      <c r="F154" s="8"/>
      <c r="G154" s="8"/>
      <c r="H154" s="8"/>
      <c r="I154" s="8"/>
      <c r="J154" s="7"/>
    </row>
    <row r="155" spans="1:10" x14ac:dyDescent="0.2">
      <c r="A155" s="10"/>
      <c r="B155" s="9"/>
      <c r="C155" s="8"/>
      <c r="D155" s="8"/>
      <c r="E155" s="8"/>
      <c r="F155" s="8"/>
      <c r="G155" s="8"/>
      <c r="H155" s="8"/>
      <c r="I155" s="8"/>
      <c r="J155" s="7"/>
    </row>
    <row r="156" spans="1:10" x14ac:dyDescent="0.2">
      <c r="A156" s="10"/>
      <c r="B156" s="9"/>
      <c r="C156" s="8"/>
      <c r="D156" s="8"/>
      <c r="E156" s="8"/>
      <c r="F156" s="8"/>
      <c r="G156" s="8"/>
      <c r="H156" s="8"/>
      <c r="I156" s="8"/>
      <c r="J156" s="7"/>
    </row>
    <row r="157" spans="1:10" x14ac:dyDescent="0.2">
      <c r="A157" s="10"/>
      <c r="B157" s="9"/>
      <c r="C157" s="8"/>
      <c r="D157" s="8"/>
      <c r="E157" s="8"/>
      <c r="F157" s="8"/>
      <c r="G157" s="8"/>
      <c r="H157" s="8"/>
      <c r="I157" s="8"/>
      <c r="J157" s="7"/>
    </row>
    <row r="158" spans="1:10" x14ac:dyDescent="0.2">
      <c r="A158" s="10"/>
      <c r="B158" s="9"/>
      <c r="C158" s="8"/>
      <c r="D158" s="8"/>
      <c r="E158" s="8"/>
      <c r="F158" s="8"/>
      <c r="G158" s="8"/>
      <c r="H158" s="8"/>
      <c r="I158" s="8"/>
      <c r="J158" s="7"/>
    </row>
    <row r="159" spans="1:10" x14ac:dyDescent="0.2">
      <c r="A159" s="10"/>
      <c r="B159" s="9"/>
      <c r="C159" s="8"/>
      <c r="D159" s="8"/>
      <c r="E159" s="8"/>
      <c r="F159" s="8"/>
      <c r="G159" s="8"/>
      <c r="H159" s="8"/>
      <c r="I159" s="8"/>
      <c r="J159" s="7"/>
    </row>
    <row r="160" spans="1:10" x14ac:dyDescent="0.2">
      <c r="A160" s="10"/>
      <c r="B160" s="9"/>
      <c r="C160" s="8"/>
      <c r="D160" s="8"/>
      <c r="E160" s="8"/>
      <c r="F160" s="8"/>
      <c r="G160" s="8"/>
      <c r="H160" s="8"/>
      <c r="I160" s="8"/>
      <c r="J160" s="7"/>
    </row>
    <row r="161" spans="1:10" x14ac:dyDescent="0.2">
      <c r="A161" s="10"/>
      <c r="B161" s="9"/>
      <c r="C161" s="8"/>
      <c r="D161" s="8"/>
      <c r="E161" s="8"/>
      <c r="F161" s="8"/>
      <c r="G161" s="8"/>
      <c r="H161" s="8"/>
      <c r="I161" s="8"/>
      <c r="J161" s="7"/>
    </row>
    <row r="162" spans="1:10" x14ac:dyDescent="0.2">
      <c r="A162" s="10"/>
      <c r="B162" s="9"/>
      <c r="C162" s="8"/>
      <c r="D162" s="8"/>
      <c r="E162" s="8"/>
      <c r="F162" s="8"/>
      <c r="G162" s="8"/>
      <c r="H162" s="8"/>
      <c r="I162" s="8"/>
      <c r="J162" s="7"/>
    </row>
    <row r="163" spans="1:10" x14ac:dyDescent="0.2">
      <c r="A163" s="10"/>
      <c r="B163" s="9"/>
      <c r="C163" s="8"/>
      <c r="D163" s="8"/>
      <c r="E163" s="8"/>
      <c r="F163" s="8"/>
      <c r="G163" s="8"/>
      <c r="H163" s="8"/>
      <c r="I163" s="8"/>
      <c r="J163" s="7"/>
    </row>
    <row r="164" spans="1:10" x14ac:dyDescent="0.2">
      <c r="A164" s="10"/>
      <c r="B164" s="9"/>
      <c r="C164" s="8"/>
      <c r="D164" s="8"/>
      <c r="E164" s="8"/>
      <c r="F164" s="8"/>
      <c r="G164" s="8"/>
      <c r="H164" s="8"/>
      <c r="I164" s="8"/>
      <c r="J164" s="7"/>
    </row>
    <row r="165" spans="1:10" x14ac:dyDescent="0.2">
      <c r="A165" s="10"/>
      <c r="B165" s="9"/>
      <c r="C165" s="8"/>
      <c r="D165" s="8"/>
      <c r="E165" s="8"/>
      <c r="F165" s="8"/>
      <c r="G165" s="8"/>
      <c r="H165" s="8"/>
      <c r="I165" s="8"/>
      <c r="J165" s="7"/>
    </row>
    <row r="166" spans="1:10" x14ac:dyDescent="0.2">
      <c r="A166" s="10"/>
      <c r="B166" s="9"/>
      <c r="C166" s="8"/>
      <c r="D166" s="8"/>
      <c r="E166" s="8"/>
      <c r="F166" s="8"/>
      <c r="G166" s="8"/>
      <c r="H166" s="8"/>
      <c r="I166" s="8"/>
      <c r="J166" s="7"/>
    </row>
    <row r="167" spans="1:10" x14ac:dyDescent="0.2">
      <c r="A167" s="10"/>
      <c r="B167" s="9"/>
      <c r="C167" s="8"/>
      <c r="D167" s="8"/>
      <c r="E167" s="8"/>
      <c r="F167" s="8"/>
      <c r="G167" s="8"/>
      <c r="H167" s="8"/>
      <c r="I167" s="8"/>
      <c r="J167" s="7"/>
    </row>
    <row r="168" spans="1:10" x14ac:dyDescent="0.2">
      <c r="A168" s="10"/>
      <c r="B168" s="9"/>
      <c r="C168" s="8"/>
      <c r="D168" s="8"/>
      <c r="E168" s="8"/>
      <c r="F168" s="8"/>
      <c r="G168" s="8"/>
      <c r="H168" s="8"/>
      <c r="I168" s="8"/>
      <c r="J168" s="7"/>
    </row>
    <row r="169" spans="1:10" x14ac:dyDescent="0.2">
      <c r="A169" s="10"/>
      <c r="B169" s="9"/>
      <c r="C169" s="8"/>
      <c r="D169" s="8"/>
      <c r="E169" s="8"/>
      <c r="F169" s="8"/>
      <c r="G169" s="8"/>
      <c r="H169" s="8"/>
      <c r="I169" s="8"/>
      <c r="J169" s="7"/>
    </row>
    <row r="170" spans="1:10" x14ac:dyDescent="0.2">
      <c r="A170" s="10"/>
      <c r="B170" s="9"/>
      <c r="C170" s="8"/>
      <c r="D170" s="8"/>
      <c r="E170" s="8"/>
      <c r="F170" s="8"/>
      <c r="G170" s="8"/>
      <c r="H170" s="8"/>
      <c r="I170" s="8"/>
      <c r="J170" s="7"/>
    </row>
    <row r="171" spans="1:10" x14ac:dyDescent="0.2">
      <c r="A171" s="10"/>
      <c r="B171" s="9"/>
      <c r="C171" s="8"/>
      <c r="D171" s="8"/>
      <c r="E171" s="8"/>
      <c r="F171" s="8"/>
      <c r="G171" s="8"/>
      <c r="H171" s="8"/>
      <c r="I171" s="8"/>
      <c r="J171" s="7"/>
    </row>
    <row r="172" spans="1:10" x14ac:dyDescent="0.2">
      <c r="A172" s="10"/>
      <c r="B172" s="9"/>
      <c r="C172" s="8"/>
      <c r="D172" s="8"/>
      <c r="E172" s="8"/>
      <c r="F172" s="8"/>
      <c r="G172" s="8"/>
      <c r="H172" s="8"/>
      <c r="I172" s="8"/>
      <c r="J172" s="7"/>
    </row>
    <row r="173" spans="1:10" x14ac:dyDescent="0.2">
      <c r="A173" s="10"/>
      <c r="B173" s="9"/>
      <c r="C173" s="8"/>
      <c r="D173" s="8"/>
      <c r="E173" s="8"/>
      <c r="F173" s="8"/>
      <c r="G173" s="8"/>
      <c r="H173" s="8"/>
      <c r="I173" s="8"/>
      <c r="J173" s="7"/>
    </row>
    <row r="174" spans="1:10" x14ac:dyDescent="0.2">
      <c r="A174" s="10"/>
      <c r="B174" s="9"/>
      <c r="C174" s="8"/>
      <c r="D174" s="8"/>
      <c r="E174" s="8"/>
      <c r="F174" s="8"/>
      <c r="G174" s="8"/>
      <c r="H174" s="8"/>
      <c r="I174" s="8"/>
      <c r="J174" s="7"/>
    </row>
    <row r="175" spans="1:10" x14ac:dyDescent="0.2">
      <c r="A175" s="10"/>
      <c r="B175" s="9"/>
      <c r="C175" s="8"/>
      <c r="D175" s="8"/>
      <c r="E175" s="8"/>
      <c r="F175" s="8"/>
      <c r="G175" s="8"/>
      <c r="H175" s="8"/>
      <c r="I175" s="8"/>
      <c r="J175" s="7"/>
    </row>
    <row r="176" spans="1:10" x14ac:dyDescent="0.2">
      <c r="A176" s="10"/>
      <c r="B176" s="9"/>
      <c r="C176" s="8"/>
      <c r="D176" s="8"/>
      <c r="E176" s="8"/>
      <c r="F176" s="8"/>
      <c r="G176" s="8"/>
      <c r="H176" s="8"/>
      <c r="I176" s="8"/>
      <c r="J176" s="7"/>
    </row>
    <row r="177" spans="1:10" x14ac:dyDescent="0.2">
      <c r="A177" s="10"/>
      <c r="B177" s="9"/>
      <c r="C177" s="8"/>
      <c r="D177" s="8"/>
      <c r="E177" s="8"/>
      <c r="F177" s="8"/>
      <c r="G177" s="8"/>
      <c r="H177" s="8"/>
      <c r="I177" s="8"/>
      <c r="J177" s="7"/>
    </row>
    <row r="178" spans="1:10" x14ac:dyDescent="0.2">
      <c r="A178" s="10"/>
      <c r="B178" s="9"/>
      <c r="C178" s="8"/>
      <c r="D178" s="8"/>
      <c r="E178" s="8"/>
      <c r="F178" s="8"/>
      <c r="G178" s="8"/>
      <c r="H178" s="8"/>
      <c r="I178" s="8"/>
      <c r="J178" s="7"/>
    </row>
    <row r="179" spans="1:10" x14ac:dyDescent="0.2">
      <c r="A179" s="10"/>
      <c r="B179" s="9"/>
      <c r="C179" s="8"/>
      <c r="D179" s="8"/>
      <c r="E179" s="8"/>
      <c r="F179" s="8"/>
      <c r="G179" s="8"/>
      <c r="H179" s="8"/>
      <c r="I179" s="8"/>
      <c r="J179" s="7"/>
    </row>
    <row r="180" spans="1:10" x14ac:dyDescent="0.2">
      <c r="A180" s="10"/>
      <c r="B180" s="9"/>
      <c r="C180" s="8"/>
      <c r="D180" s="8"/>
      <c r="E180" s="8"/>
      <c r="F180" s="8"/>
      <c r="G180" s="8"/>
      <c r="H180" s="8"/>
      <c r="I180" s="8"/>
      <c r="J180" s="7"/>
    </row>
    <row r="181" spans="1:10" x14ac:dyDescent="0.2">
      <c r="A181" s="10"/>
      <c r="B181" s="9"/>
      <c r="C181" s="8"/>
      <c r="D181" s="8"/>
      <c r="E181" s="8"/>
      <c r="F181" s="8"/>
      <c r="G181" s="8"/>
      <c r="H181" s="8"/>
      <c r="I181" s="8"/>
      <c r="J181" s="7"/>
    </row>
    <row r="182" spans="1:10" x14ac:dyDescent="0.2">
      <c r="A182" s="10"/>
      <c r="B182" s="9"/>
      <c r="C182" s="8"/>
      <c r="D182" s="8"/>
      <c r="E182" s="8"/>
      <c r="F182" s="8"/>
      <c r="G182" s="8"/>
      <c r="H182" s="8"/>
      <c r="I182" s="8"/>
      <c r="J182" s="7"/>
    </row>
    <row r="183" spans="1:10" x14ac:dyDescent="0.2">
      <c r="A183" s="10"/>
      <c r="B183" s="9"/>
      <c r="C183" s="8"/>
      <c r="D183" s="8"/>
      <c r="E183" s="8"/>
      <c r="F183" s="8"/>
      <c r="G183" s="8"/>
      <c r="H183" s="8"/>
      <c r="I183" s="8"/>
      <c r="J183" s="7"/>
    </row>
    <row r="184" spans="1:10" x14ac:dyDescent="0.2">
      <c r="A184" s="10"/>
      <c r="B184" s="9"/>
      <c r="C184" s="8"/>
      <c r="D184" s="8"/>
      <c r="E184" s="8"/>
      <c r="F184" s="8"/>
      <c r="G184" s="8"/>
      <c r="H184" s="8"/>
      <c r="I184" s="8"/>
      <c r="J184" s="7"/>
    </row>
    <row r="185" spans="1:10" x14ac:dyDescent="0.2">
      <c r="A185" s="10"/>
      <c r="B185" s="9"/>
      <c r="C185" s="8"/>
      <c r="D185" s="8"/>
      <c r="E185" s="8"/>
      <c r="F185" s="8"/>
      <c r="G185" s="8"/>
      <c r="H185" s="8"/>
      <c r="I185" s="8"/>
      <c r="J185" s="7"/>
    </row>
    <row r="186" spans="1:10" x14ac:dyDescent="0.2">
      <c r="A186" s="10"/>
      <c r="B186" s="9"/>
      <c r="C186" s="8"/>
      <c r="D186" s="8"/>
      <c r="E186" s="8"/>
      <c r="F186" s="8"/>
      <c r="G186" s="8"/>
      <c r="H186" s="8"/>
      <c r="I186" s="8"/>
      <c r="J186" s="7"/>
    </row>
    <row r="187" spans="1:10" x14ac:dyDescent="0.2">
      <c r="A187" s="10"/>
      <c r="B187" s="9"/>
      <c r="C187" s="8"/>
      <c r="D187" s="8"/>
      <c r="E187" s="8"/>
      <c r="F187" s="8"/>
      <c r="G187" s="8"/>
      <c r="H187" s="8"/>
      <c r="I187" s="8"/>
      <c r="J187" s="7"/>
    </row>
    <row r="188" spans="1:10" x14ac:dyDescent="0.2">
      <c r="A188" s="10"/>
      <c r="B188" s="9"/>
      <c r="C188" s="8"/>
      <c r="D188" s="8"/>
      <c r="E188" s="8"/>
      <c r="F188" s="8"/>
      <c r="G188" s="8"/>
      <c r="H188" s="8"/>
      <c r="I188" s="8"/>
      <c r="J188" s="7"/>
    </row>
    <row r="189" spans="1:10" x14ac:dyDescent="0.2">
      <c r="A189" s="10"/>
      <c r="B189" s="9"/>
      <c r="C189" s="8"/>
      <c r="D189" s="8"/>
      <c r="E189" s="8"/>
      <c r="F189" s="8"/>
      <c r="G189" s="8"/>
      <c r="H189" s="8"/>
      <c r="I189" s="8"/>
      <c r="J189" s="7"/>
    </row>
    <row r="190" spans="1:10" x14ac:dyDescent="0.2">
      <c r="A190" s="10"/>
      <c r="B190" s="9"/>
      <c r="C190" s="8"/>
      <c r="D190" s="8"/>
      <c r="E190" s="8"/>
      <c r="F190" s="8"/>
      <c r="G190" s="8"/>
      <c r="H190" s="8"/>
      <c r="I190" s="8"/>
      <c r="J190" s="7"/>
    </row>
    <row r="191" spans="1:10" x14ac:dyDescent="0.2">
      <c r="A191" s="10"/>
      <c r="B191" s="9"/>
      <c r="C191" s="8"/>
      <c r="D191" s="8"/>
      <c r="E191" s="8"/>
      <c r="F191" s="8"/>
      <c r="G191" s="8"/>
      <c r="H191" s="8"/>
      <c r="I191" s="8"/>
      <c r="J191" s="7"/>
    </row>
    <row r="192" spans="1:10" x14ac:dyDescent="0.2">
      <c r="A192" s="10"/>
      <c r="B192" s="9"/>
      <c r="C192" s="8"/>
      <c r="D192" s="8"/>
      <c r="E192" s="8"/>
      <c r="F192" s="8"/>
      <c r="G192" s="8"/>
      <c r="H192" s="8"/>
      <c r="I192" s="8"/>
      <c r="J192" s="7"/>
    </row>
    <row r="193" spans="1:10" x14ac:dyDescent="0.2">
      <c r="A193" s="10"/>
      <c r="B193" s="9"/>
      <c r="C193" s="8"/>
      <c r="D193" s="8"/>
      <c r="E193" s="8"/>
      <c r="F193" s="8"/>
      <c r="G193" s="8"/>
      <c r="H193" s="8"/>
      <c r="I193" s="8"/>
      <c r="J193" s="7"/>
    </row>
    <row r="194" spans="1:10" x14ac:dyDescent="0.2">
      <c r="A194" s="10"/>
      <c r="B194" s="9"/>
      <c r="C194" s="8"/>
      <c r="D194" s="8"/>
      <c r="E194" s="8"/>
      <c r="F194" s="8"/>
      <c r="G194" s="8"/>
      <c r="H194" s="8"/>
      <c r="I194" s="8"/>
      <c r="J194" s="7"/>
    </row>
    <row r="195" spans="1:10" x14ac:dyDescent="0.2">
      <c r="A195" s="10"/>
      <c r="B195" s="9"/>
      <c r="C195" s="8"/>
      <c r="D195" s="8"/>
      <c r="E195" s="8"/>
      <c r="F195" s="8"/>
      <c r="G195" s="8"/>
      <c r="H195" s="8"/>
      <c r="I195" s="8"/>
      <c r="J195" s="7"/>
    </row>
    <row r="196" spans="1:10" x14ac:dyDescent="0.2">
      <c r="A196" s="10"/>
      <c r="B196" s="9"/>
      <c r="C196" s="8"/>
      <c r="D196" s="8"/>
      <c r="E196" s="8"/>
      <c r="F196" s="8"/>
      <c r="G196" s="8"/>
      <c r="H196" s="8"/>
      <c r="I196" s="8"/>
      <c r="J196" s="7"/>
    </row>
    <row r="197" spans="1:10" x14ac:dyDescent="0.2">
      <c r="A197" s="10"/>
      <c r="B197" s="9"/>
      <c r="C197" s="8"/>
      <c r="D197" s="8"/>
      <c r="E197" s="8"/>
      <c r="F197" s="8"/>
      <c r="G197" s="8"/>
      <c r="H197" s="8"/>
      <c r="I197" s="8"/>
      <c r="J197" s="7"/>
    </row>
    <row r="198" spans="1:10" x14ac:dyDescent="0.2">
      <c r="A198" s="10"/>
      <c r="B198" s="9"/>
      <c r="C198" s="8"/>
      <c r="D198" s="8"/>
      <c r="E198" s="8"/>
      <c r="F198" s="8"/>
      <c r="G198" s="8"/>
      <c r="H198" s="8"/>
      <c r="I198" s="8"/>
      <c r="J198" s="7"/>
    </row>
    <row r="199" spans="1:10" x14ac:dyDescent="0.2">
      <c r="A199" s="10"/>
      <c r="B199" s="9"/>
      <c r="C199" s="8"/>
      <c r="D199" s="8"/>
      <c r="E199" s="8"/>
      <c r="F199" s="8"/>
      <c r="G199" s="8"/>
      <c r="H199" s="8"/>
      <c r="I199" s="8"/>
      <c r="J199" s="7"/>
    </row>
    <row r="200" spans="1:10" x14ac:dyDescent="0.2">
      <c r="A200" s="10"/>
      <c r="B200" s="9"/>
      <c r="C200" s="8"/>
      <c r="D200" s="8"/>
      <c r="E200" s="8"/>
      <c r="F200" s="8"/>
      <c r="G200" s="8"/>
      <c r="H200" s="8"/>
      <c r="I200" s="8"/>
      <c r="J200" s="7"/>
    </row>
    <row r="201" spans="1:10" x14ac:dyDescent="0.2">
      <c r="A201" s="10"/>
      <c r="B201" s="9"/>
      <c r="C201" s="8"/>
      <c r="D201" s="8"/>
      <c r="E201" s="8"/>
      <c r="F201" s="8"/>
      <c r="G201" s="8"/>
      <c r="H201" s="8"/>
      <c r="I201" s="8"/>
      <c r="J201" s="7"/>
    </row>
    <row r="202" spans="1:10" x14ac:dyDescent="0.2">
      <c r="A202" s="10"/>
      <c r="B202" s="9"/>
      <c r="C202" s="8"/>
      <c r="D202" s="8"/>
      <c r="E202" s="8"/>
      <c r="F202" s="8"/>
      <c r="G202" s="8"/>
      <c r="H202" s="8"/>
      <c r="I202" s="8"/>
      <c r="J202" s="7"/>
    </row>
    <row r="203" spans="1:10" x14ac:dyDescent="0.2">
      <c r="A203" s="10"/>
      <c r="B203" s="9"/>
      <c r="C203" s="8"/>
      <c r="D203" s="8"/>
      <c r="E203" s="8"/>
      <c r="F203" s="8"/>
      <c r="G203" s="8"/>
      <c r="H203" s="8"/>
      <c r="I203" s="8"/>
      <c r="J203" s="7"/>
    </row>
    <row r="204" spans="1:10" x14ac:dyDescent="0.2">
      <c r="A204" s="10"/>
      <c r="B204" s="9"/>
      <c r="C204" s="8"/>
      <c r="D204" s="8"/>
      <c r="E204" s="8"/>
      <c r="F204" s="8"/>
      <c r="G204" s="8"/>
      <c r="H204" s="8"/>
      <c r="I204" s="8"/>
      <c r="J204" s="7"/>
    </row>
    <row r="205" spans="1:10" x14ac:dyDescent="0.2">
      <c r="A205" s="10"/>
      <c r="B205" s="9"/>
      <c r="C205" s="8"/>
      <c r="D205" s="8"/>
      <c r="E205" s="8"/>
      <c r="F205" s="8"/>
      <c r="G205" s="8"/>
      <c r="H205" s="8"/>
      <c r="I205" s="8"/>
      <c r="J205" s="7"/>
    </row>
    <row r="206" spans="1:10" x14ac:dyDescent="0.2">
      <c r="A206" s="10"/>
      <c r="B206" s="9"/>
      <c r="C206" s="8"/>
      <c r="D206" s="8"/>
      <c r="E206" s="8"/>
      <c r="F206" s="8"/>
      <c r="G206" s="8"/>
      <c r="H206" s="8"/>
      <c r="I206" s="8"/>
      <c r="J206" s="7"/>
    </row>
    <row r="207" spans="1:10" x14ac:dyDescent="0.2">
      <c r="A207" s="10"/>
      <c r="B207" s="9"/>
      <c r="C207" s="8"/>
      <c r="D207" s="8"/>
      <c r="E207" s="8"/>
      <c r="F207" s="8"/>
      <c r="G207" s="8"/>
      <c r="H207" s="8"/>
      <c r="I207" s="8"/>
      <c r="J207" s="7"/>
    </row>
    <row r="208" spans="1:10" x14ac:dyDescent="0.2">
      <c r="A208" s="10"/>
      <c r="B208" s="9"/>
      <c r="C208" s="8"/>
      <c r="D208" s="8"/>
      <c r="E208" s="8"/>
      <c r="F208" s="8"/>
      <c r="G208" s="8"/>
      <c r="H208" s="8"/>
      <c r="I208" s="8"/>
      <c r="J208" s="7"/>
    </row>
    <row r="209" spans="1:10" x14ac:dyDescent="0.2">
      <c r="A209" s="10"/>
      <c r="B209" s="9"/>
      <c r="C209" s="8"/>
      <c r="D209" s="8"/>
      <c r="E209" s="8"/>
      <c r="F209" s="8"/>
      <c r="G209" s="8"/>
      <c r="H209" s="8"/>
      <c r="I209" s="8"/>
      <c r="J209" s="7"/>
    </row>
    <row r="210" spans="1:10" x14ac:dyDescent="0.2">
      <c r="A210" s="10"/>
      <c r="B210" s="9"/>
      <c r="C210" s="8"/>
      <c r="D210" s="8"/>
      <c r="E210" s="8"/>
      <c r="F210" s="8"/>
      <c r="G210" s="8"/>
      <c r="H210" s="8"/>
      <c r="I210" s="8"/>
      <c r="J210" s="7"/>
    </row>
    <row r="211" spans="1:10" x14ac:dyDescent="0.2">
      <c r="A211" s="10"/>
      <c r="B211" s="9"/>
      <c r="C211" s="8"/>
      <c r="D211" s="8"/>
      <c r="E211" s="8"/>
      <c r="F211" s="8"/>
      <c r="G211" s="8"/>
      <c r="H211" s="8"/>
      <c r="I211" s="8"/>
      <c r="J211" s="7"/>
    </row>
    <row r="212" spans="1:10" x14ac:dyDescent="0.2">
      <c r="A212" s="10"/>
      <c r="B212" s="9"/>
      <c r="C212" s="8"/>
      <c r="D212" s="8"/>
      <c r="E212" s="8"/>
      <c r="F212" s="8"/>
      <c r="G212" s="8"/>
      <c r="H212" s="8"/>
      <c r="I212" s="8"/>
      <c r="J212" s="7"/>
    </row>
    <row r="213" spans="1:10" x14ac:dyDescent="0.2">
      <c r="A213" s="10"/>
      <c r="B213" s="9"/>
      <c r="C213" s="8"/>
      <c r="D213" s="8"/>
      <c r="E213" s="8"/>
      <c r="F213" s="8"/>
      <c r="G213" s="8"/>
      <c r="H213" s="8"/>
      <c r="I213" s="8"/>
      <c r="J213" s="7"/>
    </row>
    <row r="214" spans="1:10" x14ac:dyDescent="0.2">
      <c r="A214" s="10"/>
      <c r="B214" s="9"/>
      <c r="C214" s="8"/>
      <c r="D214" s="8"/>
      <c r="E214" s="8"/>
      <c r="F214" s="8"/>
      <c r="G214" s="8"/>
      <c r="H214" s="8"/>
      <c r="I214" s="8"/>
      <c r="J214" s="7"/>
    </row>
    <row r="215" spans="1:10" x14ac:dyDescent="0.2">
      <c r="A215" s="10"/>
      <c r="B215" s="9"/>
      <c r="C215" s="8"/>
      <c r="D215" s="8"/>
      <c r="E215" s="8"/>
      <c r="F215" s="8"/>
      <c r="G215" s="8"/>
      <c r="H215" s="8"/>
      <c r="I215" s="8"/>
      <c r="J215" s="7"/>
    </row>
    <row r="216" spans="1:10" x14ac:dyDescent="0.2">
      <c r="A216" s="10"/>
      <c r="B216" s="9"/>
      <c r="C216" s="8"/>
      <c r="D216" s="8"/>
      <c r="E216" s="8"/>
      <c r="F216" s="8"/>
      <c r="G216" s="8"/>
      <c r="H216" s="8"/>
      <c r="I216" s="8"/>
      <c r="J216" s="7"/>
    </row>
    <row r="217" spans="1:10" x14ac:dyDescent="0.2">
      <c r="J217" s="6"/>
    </row>
    <row r="218" spans="1:10" x14ac:dyDescent="0.2">
      <c r="J218" s="6"/>
    </row>
    <row r="219" spans="1:10" x14ac:dyDescent="0.2">
      <c r="J219" s="6"/>
    </row>
    <row r="220" spans="1:10" x14ac:dyDescent="0.2">
      <c r="J220" s="6"/>
    </row>
    <row r="221" spans="1:10" x14ac:dyDescent="0.2">
      <c r="J221" s="6"/>
    </row>
    <row r="222" spans="1:10" x14ac:dyDescent="0.2">
      <c r="J222" s="6"/>
    </row>
    <row r="223" spans="1:10" x14ac:dyDescent="0.2">
      <c r="J223" s="6"/>
    </row>
    <row r="224" spans="1:10" x14ac:dyDescent="0.2">
      <c r="J224" s="6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6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6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6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6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6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6"/>
    </row>
  </sheetData>
  <sheetProtection selectLockedCells="1" selectUnlockedCells="1"/>
  <mergeCells count="13">
    <mergeCell ref="A1:J1"/>
    <mergeCell ref="A2:J2"/>
    <mergeCell ref="A5:J5"/>
    <mergeCell ref="I47:J47"/>
    <mergeCell ref="A53:J53"/>
    <mergeCell ref="A64:J64"/>
    <mergeCell ref="A110:J110"/>
    <mergeCell ref="A77:J77"/>
    <mergeCell ref="A93:J93"/>
    <mergeCell ref="A94:J94"/>
    <mergeCell ref="A97:J97"/>
    <mergeCell ref="A107:J107"/>
    <mergeCell ref="A100:J100"/>
  </mergeCells>
  <pageMargins left="0.7" right="0.7" top="0.75" bottom="0.75" header="0.3" footer="0.3"/>
  <pageSetup paperSize="9" scale="89" firstPageNumber="0" fitToHeight="0" orientation="portrait" horizontalDpi="300" verticalDpi="300" r:id="rId1"/>
  <headerFooter alignWithMargins="0"/>
  <rowBreaks count="2" manualBreakCount="2">
    <brk id="50" max="9" man="1"/>
    <brk id="9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ST_ITS_semestr I-IV i V-VII</vt:lpstr>
      <vt:lpstr>'ST_ITS_semestr I-IV i V-VII'!Obszar_wydruku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2018-09-21T09:03:55Z</dcterms:created>
  <dcterms:modified xsi:type="dcterms:W3CDTF">2018-09-21T09:04:14Z</dcterms:modified>
</cp:coreProperties>
</file>