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uta Sawa\Desktop\senat kwiecień 2026\"/>
    </mc:Choice>
  </mc:AlternateContent>
  <xr:revisionPtr revIDLastSave="0" documentId="8_{6BCED21B-2039-4DFF-88AA-DFBC95BEEA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acjonarne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0" i="8" l="1"/>
  <c r="J129" i="8"/>
  <c r="E162" i="8"/>
  <c r="F162" i="8"/>
  <c r="G162" i="8"/>
  <c r="H162" i="8"/>
  <c r="D162" i="8"/>
  <c r="B162" i="8"/>
  <c r="J147" i="8"/>
  <c r="I147" i="8"/>
  <c r="J116" i="8"/>
  <c r="I116" i="8"/>
  <c r="G50" i="8"/>
  <c r="H50" i="8"/>
  <c r="C162" i="8"/>
  <c r="J160" i="8"/>
  <c r="I160" i="8"/>
  <c r="J159" i="8"/>
  <c r="I159" i="8"/>
  <c r="J157" i="8"/>
  <c r="I157" i="8"/>
  <c r="J156" i="8"/>
  <c r="I156" i="8"/>
  <c r="J154" i="8"/>
  <c r="I154" i="8"/>
  <c r="J153" i="8"/>
  <c r="I153" i="8"/>
  <c r="J151" i="8"/>
  <c r="I151" i="8"/>
  <c r="J150" i="8"/>
  <c r="I150" i="8"/>
  <c r="J148" i="8"/>
  <c r="I148" i="8"/>
  <c r="J146" i="8"/>
  <c r="I146" i="8"/>
  <c r="J143" i="8"/>
  <c r="I143" i="8"/>
  <c r="J142" i="8"/>
  <c r="I142" i="8"/>
  <c r="J140" i="8"/>
  <c r="I140" i="8"/>
  <c r="J139" i="8"/>
  <c r="I139" i="8"/>
  <c r="J137" i="8"/>
  <c r="I137" i="8"/>
  <c r="J136" i="8"/>
  <c r="I136" i="8"/>
  <c r="J134" i="8"/>
  <c r="I134" i="8"/>
  <c r="J133" i="8"/>
  <c r="I133" i="8"/>
  <c r="I130" i="8"/>
  <c r="I129" i="8"/>
  <c r="J127" i="8"/>
  <c r="I127" i="8"/>
  <c r="J126" i="8"/>
  <c r="I126" i="8"/>
  <c r="J124" i="8"/>
  <c r="I124" i="8"/>
  <c r="J123" i="8"/>
  <c r="I123" i="8"/>
  <c r="J120" i="8"/>
  <c r="I120" i="8"/>
  <c r="J119" i="8"/>
  <c r="I119" i="8"/>
  <c r="J117" i="8"/>
  <c r="I117" i="8"/>
  <c r="J115" i="8"/>
  <c r="I115" i="8"/>
  <c r="J113" i="8"/>
  <c r="I113" i="8"/>
  <c r="J112" i="8"/>
  <c r="I112" i="8"/>
  <c r="J110" i="8"/>
  <c r="I110" i="8"/>
  <c r="J109" i="8"/>
  <c r="I109" i="8"/>
  <c r="J106" i="8"/>
  <c r="I106" i="8"/>
  <c r="J105" i="8"/>
  <c r="I105" i="8"/>
  <c r="J102" i="8"/>
  <c r="I102" i="8"/>
  <c r="J101" i="8"/>
  <c r="I101" i="8"/>
  <c r="J99" i="8"/>
  <c r="I99" i="8"/>
  <c r="J98" i="8"/>
  <c r="I98" i="8"/>
  <c r="J95" i="8"/>
  <c r="I95" i="8"/>
  <c r="J94" i="8"/>
  <c r="I94" i="8"/>
  <c r="J92" i="8"/>
  <c r="I92" i="8"/>
  <c r="J91" i="8"/>
  <c r="I91" i="8"/>
  <c r="H82" i="8"/>
  <c r="G82" i="8"/>
  <c r="F82" i="8"/>
  <c r="E82" i="8"/>
  <c r="B82" i="8"/>
  <c r="J81" i="8"/>
  <c r="I81" i="8"/>
  <c r="D81" i="8"/>
  <c r="J80" i="8"/>
  <c r="I80" i="8"/>
  <c r="D80" i="8"/>
  <c r="J79" i="8"/>
  <c r="I79" i="8"/>
  <c r="D79" i="8"/>
  <c r="J78" i="8"/>
  <c r="I78" i="8"/>
  <c r="D78" i="8"/>
  <c r="J77" i="8"/>
  <c r="I77" i="8"/>
  <c r="D77" i="8"/>
  <c r="J76" i="8"/>
  <c r="I76" i="8"/>
  <c r="D76" i="8"/>
  <c r="J75" i="8"/>
  <c r="I75" i="8"/>
  <c r="D75" i="8"/>
  <c r="J74" i="8"/>
  <c r="I74" i="8"/>
  <c r="D74" i="8"/>
  <c r="J73" i="8"/>
  <c r="I73" i="8"/>
  <c r="D73" i="8"/>
  <c r="H71" i="8"/>
  <c r="G71" i="8"/>
  <c r="F71" i="8"/>
  <c r="E71" i="8"/>
  <c r="B71" i="8"/>
  <c r="J70" i="8"/>
  <c r="I70" i="8"/>
  <c r="D70" i="8"/>
  <c r="J69" i="8"/>
  <c r="I69" i="8"/>
  <c r="D69" i="8"/>
  <c r="J68" i="8"/>
  <c r="I68" i="8"/>
  <c r="D68" i="8"/>
  <c r="J67" i="8"/>
  <c r="I67" i="8"/>
  <c r="D67" i="8"/>
  <c r="J66" i="8"/>
  <c r="I66" i="8"/>
  <c r="D66" i="8"/>
  <c r="J65" i="8"/>
  <c r="I65" i="8"/>
  <c r="D65" i="8"/>
  <c r="J64" i="8"/>
  <c r="I64" i="8"/>
  <c r="D64" i="8"/>
  <c r="J63" i="8"/>
  <c r="I63" i="8"/>
  <c r="D63" i="8"/>
  <c r="J62" i="8"/>
  <c r="I62" i="8"/>
  <c r="D62" i="8"/>
  <c r="H60" i="8"/>
  <c r="G60" i="8"/>
  <c r="F60" i="8"/>
  <c r="E60" i="8"/>
  <c r="B60" i="8"/>
  <c r="J59" i="8"/>
  <c r="I59" i="8"/>
  <c r="D59" i="8"/>
  <c r="J58" i="8"/>
  <c r="I58" i="8"/>
  <c r="D58" i="8"/>
  <c r="J57" i="8"/>
  <c r="I57" i="8"/>
  <c r="D57" i="8"/>
  <c r="J56" i="8"/>
  <c r="I56" i="8"/>
  <c r="D56" i="8"/>
  <c r="J55" i="8"/>
  <c r="I55" i="8"/>
  <c r="D55" i="8"/>
  <c r="J54" i="8"/>
  <c r="I54" i="8"/>
  <c r="D54" i="8"/>
  <c r="J53" i="8"/>
  <c r="I53" i="8"/>
  <c r="D53" i="8"/>
  <c r="J52" i="8"/>
  <c r="I52" i="8"/>
  <c r="D52" i="8"/>
  <c r="F50" i="8"/>
  <c r="E50" i="8"/>
  <c r="C50" i="8"/>
  <c r="B50" i="8"/>
  <c r="J49" i="8"/>
  <c r="I49" i="8"/>
  <c r="D49" i="8"/>
  <c r="J48" i="8"/>
  <c r="I48" i="8"/>
  <c r="D48" i="8"/>
  <c r="J47" i="8"/>
  <c r="I47" i="8"/>
  <c r="D47" i="8"/>
  <c r="J46" i="8"/>
  <c r="I46" i="8"/>
  <c r="D46" i="8"/>
  <c r="J45" i="8"/>
  <c r="I45" i="8"/>
  <c r="D45" i="8"/>
  <c r="J44" i="8"/>
  <c r="I44" i="8"/>
  <c r="D44" i="8"/>
  <c r="J43" i="8"/>
  <c r="I43" i="8"/>
  <c r="D43" i="8"/>
  <c r="J42" i="8"/>
  <c r="I42" i="8"/>
  <c r="D42" i="8"/>
  <c r="H40" i="8"/>
  <c r="G40" i="8"/>
  <c r="F40" i="8"/>
  <c r="E40" i="8"/>
  <c r="C40" i="8"/>
  <c r="B40" i="8"/>
  <c r="J39" i="8"/>
  <c r="I39" i="8"/>
  <c r="D39" i="8"/>
  <c r="J38" i="8"/>
  <c r="I38" i="8"/>
  <c r="D38" i="8"/>
  <c r="J37" i="8"/>
  <c r="I37" i="8"/>
  <c r="D37" i="8"/>
  <c r="J36" i="8"/>
  <c r="I36" i="8"/>
  <c r="D36" i="8"/>
  <c r="J35" i="8"/>
  <c r="I35" i="8"/>
  <c r="D35" i="8"/>
  <c r="J34" i="8"/>
  <c r="I34" i="8"/>
  <c r="D34" i="8"/>
  <c r="J33" i="8"/>
  <c r="I33" i="8"/>
  <c r="D33" i="8"/>
  <c r="J31" i="8"/>
  <c r="I31" i="8"/>
  <c r="D31" i="8"/>
  <c r="J30" i="8"/>
  <c r="I30" i="8"/>
  <c r="D30" i="8"/>
  <c r="H28" i="8"/>
  <c r="G28" i="8"/>
  <c r="F28" i="8"/>
  <c r="E28" i="8"/>
  <c r="C28" i="8"/>
  <c r="B28" i="8"/>
  <c r="J27" i="8"/>
  <c r="I27" i="8"/>
  <c r="D27" i="8"/>
  <c r="J26" i="8"/>
  <c r="I26" i="8"/>
  <c r="D26" i="8"/>
  <c r="J25" i="8"/>
  <c r="I25" i="8"/>
  <c r="D25" i="8"/>
  <c r="J24" i="8"/>
  <c r="I24" i="8"/>
  <c r="D24" i="8"/>
  <c r="J32" i="8"/>
  <c r="I32" i="8"/>
  <c r="D32" i="8"/>
  <c r="J23" i="8"/>
  <c r="I23" i="8"/>
  <c r="D23" i="8"/>
  <c r="J22" i="8"/>
  <c r="I22" i="8"/>
  <c r="D22" i="8"/>
  <c r="J21" i="8"/>
  <c r="I21" i="8"/>
  <c r="D21" i="8"/>
  <c r="J20" i="8"/>
  <c r="I20" i="8"/>
  <c r="D20" i="8"/>
  <c r="J19" i="8"/>
  <c r="I19" i="8"/>
  <c r="D19" i="8"/>
  <c r="H17" i="8"/>
  <c r="G17" i="8"/>
  <c r="F17" i="8"/>
  <c r="E17" i="8"/>
  <c r="C17" i="8"/>
  <c r="B17" i="8"/>
  <c r="J16" i="8"/>
  <c r="I16" i="8"/>
  <c r="D16" i="8"/>
  <c r="J15" i="8"/>
  <c r="D15" i="8"/>
  <c r="J14" i="8"/>
  <c r="I14" i="8"/>
  <c r="D14" i="8"/>
  <c r="J13" i="8"/>
  <c r="I13" i="8"/>
  <c r="D13" i="8"/>
  <c r="J12" i="8"/>
  <c r="I12" i="8"/>
  <c r="D12" i="8"/>
  <c r="J11" i="8"/>
  <c r="I11" i="8"/>
  <c r="D11" i="8"/>
  <c r="J10" i="8"/>
  <c r="I10" i="8"/>
  <c r="D10" i="8"/>
  <c r="J9" i="8"/>
  <c r="I9" i="8"/>
  <c r="D9" i="8"/>
  <c r="J8" i="8"/>
  <c r="I8" i="8"/>
  <c r="D8" i="8"/>
  <c r="J7" i="8"/>
  <c r="I7" i="8"/>
  <c r="D7" i="8"/>
  <c r="J6" i="8"/>
  <c r="I6" i="8"/>
  <c r="D6" i="8"/>
  <c r="I162" i="8" l="1"/>
  <c r="J162" i="8"/>
  <c r="I17" i="8"/>
  <c r="I28" i="8"/>
  <c r="I50" i="8"/>
  <c r="B83" i="8"/>
  <c r="B163" i="8" s="1"/>
  <c r="J40" i="8"/>
  <c r="I40" i="8"/>
  <c r="I60" i="8"/>
  <c r="D60" i="8"/>
  <c r="D71" i="8"/>
  <c r="D82" i="8"/>
  <c r="J50" i="8"/>
  <c r="I71" i="8"/>
  <c r="I82" i="8"/>
  <c r="C83" i="8"/>
  <c r="C163" i="8" s="1"/>
  <c r="D50" i="8"/>
  <c r="J60" i="8"/>
  <c r="D17" i="8"/>
  <c r="D28" i="8"/>
  <c r="E83" i="8"/>
  <c r="E163" i="8" s="1"/>
  <c r="D40" i="8"/>
  <c r="J71" i="8"/>
  <c r="J82" i="8"/>
  <c r="J28" i="8"/>
  <c r="G83" i="8"/>
  <c r="G163" i="8" s="1"/>
  <c r="J17" i="8"/>
  <c r="F83" i="8"/>
  <c r="F163" i="8" s="1"/>
  <c r="H83" i="8"/>
  <c r="H163" i="8" s="1"/>
  <c r="D83" i="8" l="1"/>
  <c r="H84" i="8" s="1"/>
  <c r="J83" i="8"/>
  <c r="J163" i="8" s="1"/>
  <c r="I83" i="8"/>
  <c r="I163" i="8" s="1"/>
  <c r="E84" i="8" l="1"/>
  <c r="D163" i="8"/>
  <c r="G84" i="8"/>
  <c r="F84" i="8"/>
</calcChain>
</file>

<file path=xl/sharedStrings.xml><?xml version="1.0" encoding="utf-8"?>
<sst xmlns="http://schemas.openxmlformats.org/spreadsheetml/2006/main" count="288" uniqueCount="138">
  <si>
    <t>WYDZIAŁ INŻYNIERII PRODUKCJI</t>
  </si>
  <si>
    <t>Przedmiot</t>
  </si>
  <si>
    <t>ECTS</t>
  </si>
  <si>
    <t xml:space="preserve"> Forma zaliczenia </t>
  </si>
  <si>
    <t xml:space="preserve"> Godziny ogółem </t>
  </si>
  <si>
    <t xml:space="preserve"> Wykłady </t>
  </si>
  <si>
    <t>Ćwiczenia audytoryjne</t>
  </si>
  <si>
    <t>Ćwiczenia laboratoryjne</t>
  </si>
  <si>
    <t xml:space="preserve">Ćwiczenia terenowe </t>
  </si>
  <si>
    <t xml:space="preserve">Wykładów tygodniowo </t>
  </si>
  <si>
    <t xml:space="preserve">Ćwiczeń tygodniowo </t>
  </si>
  <si>
    <t>SEMESTR I</t>
  </si>
  <si>
    <t>Matematyka dyskretna i algebra liniowa</t>
  </si>
  <si>
    <t>e</t>
  </si>
  <si>
    <t>Fizyka techniczna</t>
  </si>
  <si>
    <t>z</t>
  </si>
  <si>
    <t>Technologie informacyjne</t>
  </si>
  <si>
    <t>Podstawy informatyki i algorytmy</t>
  </si>
  <si>
    <t>Przedmiot do wyboru 1</t>
  </si>
  <si>
    <t>Grafika inżynierska</t>
  </si>
  <si>
    <t>Przedmiot do wyboru 2*</t>
  </si>
  <si>
    <t xml:space="preserve">Metodologia studiów  </t>
  </si>
  <si>
    <t>BHP z ergonomią i ochrona własności intelektualnej</t>
  </si>
  <si>
    <t>Relacyjne bazy danych</t>
  </si>
  <si>
    <t>Wychowanie fizyczne 1</t>
  </si>
  <si>
    <t xml:space="preserve">Σ   </t>
  </si>
  <si>
    <t>SEMESTR II</t>
  </si>
  <si>
    <t>Język obcy 1 – Angielski</t>
  </si>
  <si>
    <t>Wychowanie fizyczne 2</t>
  </si>
  <si>
    <t>Analiza matematyczna</t>
  </si>
  <si>
    <t>Podstawy programowania</t>
  </si>
  <si>
    <t>Komputerowe wspomaganie projektowania</t>
  </si>
  <si>
    <t>Architektura systemów komputerowych</t>
  </si>
  <si>
    <t>Modelowanie i symulacja procesów przemysłowych</t>
  </si>
  <si>
    <t>Elektrotechnika i elektronika</t>
  </si>
  <si>
    <t>Przedmiot do wyboru 3</t>
  </si>
  <si>
    <t>Przedmiot do wyboru 4*</t>
  </si>
  <si>
    <t>SEMESTR III</t>
  </si>
  <si>
    <t>Język obcy 2 – Angielski</t>
  </si>
  <si>
    <t>Metrologia przemysłowa</t>
  </si>
  <si>
    <t>Termodynamika techniczna</t>
  </si>
  <si>
    <t>Statystyka i analiza danych</t>
  </si>
  <si>
    <t>Sieci komputerowe</t>
  </si>
  <si>
    <t>Przedmiot do wyboru 5</t>
  </si>
  <si>
    <t>Programowanie obiektowe</t>
  </si>
  <si>
    <t>Mechatronika i robotyka</t>
  </si>
  <si>
    <t>Społeczny wymiar technologii informatycznych*</t>
  </si>
  <si>
    <t>SEMESTR IV</t>
  </si>
  <si>
    <t>Język obcy 3 – Angielski</t>
  </si>
  <si>
    <t xml:space="preserve">Struktury danych przemysłowych </t>
  </si>
  <si>
    <t>Przedmiot do wyboru 6</t>
  </si>
  <si>
    <t>Przedmiot do wyboru 7</t>
  </si>
  <si>
    <t>Programowanie sterowników PLC</t>
  </si>
  <si>
    <t>Przedmiot do wyboru 8</t>
  </si>
  <si>
    <t>Przedmiot do wyboru 9</t>
  </si>
  <si>
    <t>Systemy informacji przestrzennej</t>
  </si>
  <si>
    <t>SEMESTR V</t>
  </si>
  <si>
    <t>Podstawy eksploatacji maszyn i urządzeń</t>
  </si>
  <si>
    <t>Przedmiot do wyboru 10</t>
  </si>
  <si>
    <t>Automatyka przemysłowa</t>
  </si>
  <si>
    <t>Projektowanie druku 3D</t>
  </si>
  <si>
    <t>Przedmiot do wyboru 11</t>
  </si>
  <si>
    <t>Systemy informatyczne w urządzeniach mobilnych</t>
  </si>
  <si>
    <t>Zagrożenia w produkcji żywności</t>
  </si>
  <si>
    <t>Przedmiot do wyboru 12</t>
  </si>
  <si>
    <t>SEMESTR VI</t>
  </si>
  <si>
    <t>Przedmiot do wyboru 13</t>
  </si>
  <si>
    <t>Przedmiot do wyboru 14</t>
  </si>
  <si>
    <t>Przedmiot do wyboru 15</t>
  </si>
  <si>
    <t>Przedmiot do wyboru 16</t>
  </si>
  <si>
    <t>Modelowanie procesów cieplnych</t>
  </si>
  <si>
    <t>Systemy informatyczne w przedsiębiorstwie</t>
  </si>
  <si>
    <t>Bezpieczeństwo przemysłowe</t>
  </si>
  <si>
    <t>Praktyka zawodowa - 4 tygodnie</t>
  </si>
  <si>
    <t>Seminarium dyplomowe 1, w tym 2 godz. przysposobienia bibliotecznego</t>
  </si>
  <si>
    <t>SEMESTR VII</t>
  </si>
  <si>
    <t>Przedmiot do wyboru 17</t>
  </si>
  <si>
    <t>Programowanie obrabiarek CNC</t>
  </si>
  <si>
    <t>Przedmiot do wyboru 18</t>
  </si>
  <si>
    <t>Przedmiot do wyboru 19</t>
  </si>
  <si>
    <t>Przedmiot do wyboru 20</t>
  </si>
  <si>
    <t>Przedmiot do wyboru 21</t>
  </si>
  <si>
    <t>Sterowanie procesami produkcyjnymi</t>
  </si>
  <si>
    <t>Seminarium dyplomowe 2</t>
  </si>
  <si>
    <t>Projekt inżynierski</t>
  </si>
  <si>
    <t xml:space="preserve">Ogółem godzin </t>
  </si>
  <si>
    <t>Udział procentowy w całości godzin</t>
  </si>
  <si>
    <t>*Przedmiot humanistyczny</t>
  </si>
  <si>
    <t>Przedmioty do wyboru</t>
  </si>
  <si>
    <t xml:space="preserve">SEMESTR I </t>
  </si>
  <si>
    <t>Nauka o materiałach</t>
  </si>
  <si>
    <t>Etyka*</t>
  </si>
  <si>
    <t>Socjologia*</t>
  </si>
  <si>
    <t>Biosurowce w przemyśle</t>
  </si>
  <si>
    <t>Komunikacja społeczna*</t>
  </si>
  <si>
    <t>Social media*</t>
  </si>
  <si>
    <t xml:space="preserve">Mechanika techniczna </t>
  </si>
  <si>
    <t>Teoria maszyn i mechanizmów</t>
  </si>
  <si>
    <t>Urządzenia chłodnicze i przechowalnictwo</t>
  </si>
  <si>
    <t>Projektowanie klimatyzacji przemysłowej</t>
  </si>
  <si>
    <t>Urządzenia i aparatura przemysłowa</t>
  </si>
  <si>
    <t>Podstawy konstrukcji maszyn</t>
  </si>
  <si>
    <t>Projektowanie żywności</t>
  </si>
  <si>
    <t>Fundamentals of food technology</t>
  </si>
  <si>
    <t>Podstawy sztucznej inteligencji</t>
  </si>
  <si>
    <t>Programowanie aplikacji internetowych</t>
  </si>
  <si>
    <t>Programowanie aplikacji mobilnych</t>
  </si>
  <si>
    <t>Inżynieria procesowa</t>
  </si>
  <si>
    <t>Procesy produkcyjne</t>
  </si>
  <si>
    <t>Projektowanie układów hydraulicznych i pneumatycznych</t>
  </si>
  <si>
    <t>Mechanika płynów i urządzenia przepływowe</t>
  </si>
  <si>
    <t>Bezpieczeństwo sieci informatycznych</t>
  </si>
  <si>
    <t xml:space="preserve">Ochrona danych i oprogramowania </t>
  </si>
  <si>
    <t>Teoria podejmowania decyzji</t>
  </si>
  <si>
    <t>Sieci bayesowskie</t>
  </si>
  <si>
    <t>Inżynieria jakości</t>
  </si>
  <si>
    <t>Metody i techniki zarządzania jakością</t>
  </si>
  <si>
    <t>Podstawy projektowania systemów produkcyjnych</t>
  </si>
  <si>
    <t>Analiza danych przemysłowych</t>
  </si>
  <si>
    <t>Industrial databases</t>
  </si>
  <si>
    <t>Wizualizacja procesów produkcyjnych</t>
  </si>
  <si>
    <t>Programowanie paneli HMI</t>
  </si>
  <si>
    <t xml:space="preserve">Zarządzanie przedsiębiorstwem </t>
  </si>
  <si>
    <t>Zarządzanie strategiczne</t>
  </si>
  <si>
    <t>Sterowanie transportem wewnętrznym</t>
  </si>
  <si>
    <t>Projektowanie systemów transportowych w przedsiębiorstwie</t>
  </si>
  <si>
    <t>Systemy zarządzanie produkcją</t>
  </si>
  <si>
    <t>Logistyka przemysłowa</t>
  </si>
  <si>
    <t>Razem przedmioty do wyboru</t>
  </si>
  <si>
    <t>Razem</t>
  </si>
  <si>
    <t>Udział procentowy przedmiotów do wyboru</t>
  </si>
  <si>
    <t>Programowanie desktopowych .NET Framework</t>
  </si>
  <si>
    <t>Metody analizy materiałów biologicznych</t>
  </si>
  <si>
    <t>Podstawy przetwórstwa żywności</t>
  </si>
  <si>
    <t>Predykcyjne utrzymanie ruchu</t>
  </si>
  <si>
    <t xml:space="preserve">Projektowanie procesu produkcyjnego </t>
  </si>
  <si>
    <t>Techniki wytwarzania i kształtowania materiałów</t>
  </si>
  <si>
    <t>Kierunek INFORMATYKA PRZEMYSŁOWA
studia stacjonarne pierwszego stopnia.                         
Plan studiów zgodny z Uchwałą nr 26/2025-2026 Senatu UP w Lublinie z dnia 24 kwietnia 2026 r.
Obowiązuje od naboru 2026/2027     zał. nr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</si>
</sst>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1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0" xfId="1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/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1" fontId="4" fillId="0" borderId="0" xfId="1" applyNumberFormat="1" applyFont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64"/>
  <sheetViews>
    <sheetView tabSelected="1" topLeftCell="A135" zoomScale="115" zoomScaleNormal="115" zoomScaleSheetLayoutView="100" workbookViewId="0">
      <selection activeCell="A2" sqref="A2:J2"/>
    </sheetView>
  </sheetViews>
  <sheetFormatPr defaultRowHeight="15" x14ac:dyDescent="0.25"/>
  <cols>
    <col min="1" max="1" width="43" style="14" customWidth="1"/>
    <col min="2" max="10" width="5.140625" style="14" customWidth="1"/>
  </cols>
  <sheetData>
    <row r="1" spans="1:10" s="10" customFormat="1" ht="15.75" customHeight="1" x14ac:dyDescent="0.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s="10" customFormat="1" ht="52.5" customHeight="1" x14ac:dyDescent="0.2">
      <c r="A2" s="22" t="s">
        <v>137</v>
      </c>
      <c r="B2" s="22"/>
      <c r="C2" s="22"/>
      <c r="D2" s="22"/>
      <c r="E2" s="22"/>
      <c r="F2" s="22"/>
      <c r="G2" s="22"/>
      <c r="H2" s="22"/>
      <c r="I2" s="22"/>
      <c r="J2" s="22"/>
    </row>
    <row r="4" spans="1:10" ht="84.75" customHeight="1" x14ac:dyDescent="0.25">
      <c r="A4" s="1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</row>
    <row r="5" spans="1:10" ht="15.75" customHeight="1" x14ac:dyDescent="0.25">
      <c r="A5" s="19" t="s">
        <v>11</v>
      </c>
      <c r="B5" s="19"/>
      <c r="C5" s="19"/>
      <c r="D5" s="19"/>
      <c r="E5" s="19"/>
      <c r="F5" s="19"/>
      <c r="G5" s="19"/>
      <c r="H5" s="19"/>
      <c r="I5" s="19"/>
      <c r="J5" s="19"/>
    </row>
    <row r="6" spans="1:10" ht="15.75" customHeight="1" x14ac:dyDescent="0.25">
      <c r="A6" s="3" t="s">
        <v>12</v>
      </c>
      <c r="B6" s="4">
        <v>4</v>
      </c>
      <c r="C6" s="4" t="s">
        <v>13</v>
      </c>
      <c r="D6" s="4">
        <f>SUM(E6:H6)</f>
        <v>30</v>
      </c>
      <c r="E6" s="4">
        <v>15</v>
      </c>
      <c r="F6" s="4">
        <v>5</v>
      </c>
      <c r="G6" s="4">
        <v>10</v>
      </c>
      <c r="H6" s="4"/>
      <c r="I6" s="4">
        <f>E6/15</f>
        <v>1</v>
      </c>
      <c r="J6" s="4">
        <f>SUM(F6:G6)/15</f>
        <v>1</v>
      </c>
    </row>
    <row r="7" spans="1:10" ht="15.75" customHeight="1" x14ac:dyDescent="0.25">
      <c r="A7" s="3" t="s">
        <v>14</v>
      </c>
      <c r="B7" s="4">
        <v>4</v>
      </c>
      <c r="C7" s="4" t="s">
        <v>15</v>
      </c>
      <c r="D7" s="4">
        <f t="shared" ref="D7:D16" si="0">SUM(E7:H7)</f>
        <v>45</v>
      </c>
      <c r="E7" s="4">
        <v>15</v>
      </c>
      <c r="F7" s="4">
        <v>10</v>
      </c>
      <c r="G7" s="4">
        <v>20</v>
      </c>
      <c r="H7" s="4"/>
      <c r="I7" s="4">
        <f>E7/15</f>
        <v>1</v>
      </c>
      <c r="J7" s="4">
        <f t="shared" ref="J7:J16" si="1">SUM(F7:G7)/15</f>
        <v>2</v>
      </c>
    </row>
    <row r="8" spans="1:10" ht="15.75" customHeight="1" x14ac:dyDescent="0.25">
      <c r="A8" s="3" t="s">
        <v>16</v>
      </c>
      <c r="B8" s="4">
        <v>3</v>
      </c>
      <c r="C8" s="4" t="s">
        <v>15</v>
      </c>
      <c r="D8" s="4">
        <f t="shared" si="0"/>
        <v>30</v>
      </c>
      <c r="E8" s="4"/>
      <c r="F8" s="4"/>
      <c r="G8" s="4">
        <v>30</v>
      </c>
      <c r="H8" s="4"/>
      <c r="I8" s="4">
        <f>E8/15</f>
        <v>0</v>
      </c>
      <c r="J8" s="4">
        <f t="shared" si="1"/>
        <v>2</v>
      </c>
    </row>
    <row r="9" spans="1:10" ht="15.75" customHeight="1" x14ac:dyDescent="0.25">
      <c r="A9" s="3" t="s">
        <v>17</v>
      </c>
      <c r="B9" s="4">
        <v>3</v>
      </c>
      <c r="C9" s="4" t="s">
        <v>15</v>
      </c>
      <c r="D9" s="4">
        <f t="shared" si="0"/>
        <v>30</v>
      </c>
      <c r="E9" s="4">
        <v>15</v>
      </c>
      <c r="F9" s="4">
        <v>5</v>
      </c>
      <c r="G9" s="4">
        <v>10</v>
      </c>
      <c r="H9" s="4"/>
      <c r="I9" s="4">
        <f t="shared" ref="I9:I16" si="2">E9/15</f>
        <v>1</v>
      </c>
      <c r="J9" s="4">
        <f t="shared" si="1"/>
        <v>1</v>
      </c>
    </row>
    <row r="10" spans="1:10" ht="15.75" customHeight="1" x14ac:dyDescent="0.25">
      <c r="A10" s="3" t="s">
        <v>18</v>
      </c>
      <c r="B10" s="4">
        <v>4</v>
      </c>
      <c r="C10" s="4" t="s">
        <v>13</v>
      </c>
      <c r="D10" s="4">
        <f t="shared" si="0"/>
        <v>45</v>
      </c>
      <c r="E10" s="4">
        <v>15</v>
      </c>
      <c r="F10" s="4"/>
      <c r="G10" s="4">
        <v>30</v>
      </c>
      <c r="H10" s="4"/>
      <c r="I10" s="4">
        <f t="shared" si="2"/>
        <v>1</v>
      </c>
      <c r="J10" s="4">
        <f t="shared" si="1"/>
        <v>2</v>
      </c>
    </row>
    <row r="11" spans="1:10" ht="15.75" customHeight="1" x14ac:dyDescent="0.25">
      <c r="A11" s="5" t="s">
        <v>19</v>
      </c>
      <c r="B11" s="4">
        <v>4</v>
      </c>
      <c r="C11" s="4" t="s">
        <v>13</v>
      </c>
      <c r="D11" s="4">
        <f t="shared" si="0"/>
        <v>45</v>
      </c>
      <c r="E11" s="4">
        <v>15</v>
      </c>
      <c r="F11" s="4">
        <v>10</v>
      </c>
      <c r="G11" s="4">
        <v>20</v>
      </c>
      <c r="H11" s="4"/>
      <c r="I11" s="4">
        <f>E11/15</f>
        <v>1</v>
      </c>
      <c r="J11" s="4">
        <f t="shared" si="1"/>
        <v>2</v>
      </c>
    </row>
    <row r="12" spans="1:10" ht="15.75" customHeight="1" x14ac:dyDescent="0.25">
      <c r="A12" s="3" t="s">
        <v>20</v>
      </c>
      <c r="B12" s="4">
        <v>2</v>
      </c>
      <c r="C12" s="4" t="s">
        <v>15</v>
      </c>
      <c r="D12" s="4">
        <f t="shared" si="0"/>
        <v>30</v>
      </c>
      <c r="E12" s="4">
        <v>30</v>
      </c>
      <c r="F12" s="4"/>
      <c r="G12" s="4"/>
      <c r="H12" s="4"/>
      <c r="I12" s="4">
        <f t="shared" si="2"/>
        <v>2</v>
      </c>
      <c r="J12" s="4">
        <f t="shared" si="1"/>
        <v>0</v>
      </c>
    </row>
    <row r="13" spans="1:10" ht="15.75" customHeight="1" x14ac:dyDescent="0.25">
      <c r="A13" s="3" t="s">
        <v>21</v>
      </c>
      <c r="B13" s="4">
        <v>0</v>
      </c>
      <c r="C13" s="4" t="s">
        <v>15</v>
      </c>
      <c r="D13" s="4">
        <f t="shared" si="0"/>
        <v>5</v>
      </c>
      <c r="E13" s="4">
        <v>5</v>
      </c>
      <c r="F13" s="4"/>
      <c r="G13" s="4"/>
      <c r="H13" s="4"/>
      <c r="I13" s="6">
        <f t="shared" si="2"/>
        <v>0.33333333333333331</v>
      </c>
      <c r="J13" s="4">
        <f t="shared" si="1"/>
        <v>0</v>
      </c>
    </row>
    <row r="14" spans="1:10" ht="15.75" customHeight="1" x14ac:dyDescent="0.25">
      <c r="A14" s="3" t="s">
        <v>22</v>
      </c>
      <c r="B14" s="4">
        <v>3</v>
      </c>
      <c r="C14" s="4" t="s">
        <v>15</v>
      </c>
      <c r="D14" s="4">
        <f t="shared" si="0"/>
        <v>30</v>
      </c>
      <c r="E14" s="4">
        <v>15</v>
      </c>
      <c r="F14" s="4">
        <v>5</v>
      </c>
      <c r="G14" s="4">
        <v>10</v>
      </c>
      <c r="H14" s="4"/>
      <c r="I14" s="4">
        <f t="shared" si="2"/>
        <v>1</v>
      </c>
      <c r="J14" s="4">
        <f t="shared" si="1"/>
        <v>1</v>
      </c>
    </row>
    <row r="15" spans="1:10" ht="15.75" customHeight="1" x14ac:dyDescent="0.25">
      <c r="A15" s="3" t="s">
        <v>23</v>
      </c>
      <c r="B15" s="4">
        <v>3</v>
      </c>
      <c r="C15" s="4" t="s">
        <v>15</v>
      </c>
      <c r="D15" s="4">
        <f t="shared" si="0"/>
        <v>30</v>
      </c>
      <c r="E15" s="4">
        <v>15</v>
      </c>
      <c r="F15" s="4">
        <v>5</v>
      </c>
      <c r="G15" s="4">
        <v>10</v>
      </c>
      <c r="H15" s="4"/>
      <c r="I15" s="4">
        <v>1</v>
      </c>
      <c r="J15" s="4">
        <f t="shared" si="1"/>
        <v>1</v>
      </c>
    </row>
    <row r="16" spans="1:10" ht="15.75" customHeight="1" x14ac:dyDescent="0.25">
      <c r="A16" s="3" t="s">
        <v>24</v>
      </c>
      <c r="B16" s="4">
        <v>0</v>
      </c>
      <c r="C16" s="4" t="s">
        <v>15</v>
      </c>
      <c r="D16" s="4">
        <f t="shared" si="0"/>
        <v>30</v>
      </c>
      <c r="E16" s="4"/>
      <c r="F16" s="4">
        <v>30</v>
      </c>
      <c r="G16" s="4"/>
      <c r="H16" s="4"/>
      <c r="I16" s="4">
        <f t="shared" si="2"/>
        <v>0</v>
      </c>
      <c r="J16" s="4">
        <f t="shared" si="1"/>
        <v>2</v>
      </c>
    </row>
    <row r="17" spans="1:10" ht="15.75" customHeight="1" x14ac:dyDescent="0.25">
      <c r="A17" s="7" t="s">
        <v>25</v>
      </c>
      <c r="B17" s="1">
        <f>SUM(B6:B16)</f>
        <v>30</v>
      </c>
      <c r="C17" s="1">
        <f>COUNTIF(C6:C16,"e")</f>
        <v>3</v>
      </c>
      <c r="D17" s="1">
        <f t="shared" ref="D17:J17" si="3">SUM(D6:D16)</f>
        <v>350</v>
      </c>
      <c r="E17" s="1">
        <f t="shared" si="3"/>
        <v>140</v>
      </c>
      <c r="F17" s="1">
        <f t="shared" si="3"/>
        <v>70</v>
      </c>
      <c r="G17" s="1">
        <f t="shared" si="3"/>
        <v>140</v>
      </c>
      <c r="H17" s="1">
        <f t="shared" si="3"/>
        <v>0</v>
      </c>
      <c r="I17" s="8">
        <f t="shared" si="3"/>
        <v>9.3333333333333321</v>
      </c>
      <c r="J17" s="1">
        <f t="shared" si="3"/>
        <v>14</v>
      </c>
    </row>
    <row r="18" spans="1:10" ht="15.75" customHeight="1" x14ac:dyDescent="0.25">
      <c r="A18" s="19" t="s">
        <v>26</v>
      </c>
      <c r="B18" s="19"/>
      <c r="C18" s="19"/>
      <c r="D18" s="19"/>
      <c r="E18" s="19"/>
      <c r="F18" s="19"/>
      <c r="G18" s="19"/>
      <c r="H18" s="19"/>
      <c r="I18" s="19"/>
      <c r="J18" s="19"/>
    </row>
    <row r="19" spans="1:10" ht="15.75" customHeight="1" x14ac:dyDescent="0.25">
      <c r="A19" s="3" t="s">
        <v>27</v>
      </c>
      <c r="B19" s="4">
        <v>2</v>
      </c>
      <c r="C19" s="4" t="s">
        <v>15</v>
      </c>
      <c r="D19" s="4">
        <f t="shared" ref="D19:D27" si="4">SUM(E19:H19)</f>
        <v>30</v>
      </c>
      <c r="E19" s="4"/>
      <c r="F19" s="4"/>
      <c r="G19" s="4">
        <v>30</v>
      </c>
      <c r="H19" s="4"/>
      <c r="I19" s="4">
        <f>E19/15</f>
        <v>0</v>
      </c>
      <c r="J19" s="4">
        <f>SUM(F19:G19)/15</f>
        <v>2</v>
      </c>
    </row>
    <row r="20" spans="1:10" ht="15.75" customHeight="1" x14ac:dyDescent="0.25">
      <c r="A20" s="3" t="s">
        <v>28</v>
      </c>
      <c r="B20" s="4">
        <v>0</v>
      </c>
      <c r="C20" s="4" t="s">
        <v>15</v>
      </c>
      <c r="D20" s="4">
        <f t="shared" si="4"/>
        <v>30</v>
      </c>
      <c r="E20" s="4"/>
      <c r="F20" s="4">
        <v>30</v>
      </c>
      <c r="G20" s="4"/>
      <c r="H20" s="4"/>
      <c r="I20" s="4">
        <f t="shared" ref="I20:I27" si="5">E20/15</f>
        <v>0</v>
      </c>
      <c r="J20" s="4">
        <f t="shared" ref="J20:J27" si="6">SUM(F20:G20)/15</f>
        <v>2</v>
      </c>
    </row>
    <row r="21" spans="1:10" ht="15.75" customHeight="1" x14ac:dyDescent="0.25">
      <c r="A21" s="3" t="s">
        <v>29</v>
      </c>
      <c r="B21" s="4">
        <v>5</v>
      </c>
      <c r="C21" s="4" t="s">
        <v>13</v>
      </c>
      <c r="D21" s="4">
        <f t="shared" si="4"/>
        <v>45</v>
      </c>
      <c r="E21" s="4">
        <v>15</v>
      </c>
      <c r="F21" s="4">
        <v>10</v>
      </c>
      <c r="G21" s="4">
        <v>20</v>
      </c>
      <c r="H21" s="4"/>
      <c r="I21" s="4">
        <f t="shared" si="5"/>
        <v>1</v>
      </c>
      <c r="J21" s="4">
        <f t="shared" si="6"/>
        <v>2</v>
      </c>
    </row>
    <row r="22" spans="1:10" ht="15.75" customHeight="1" x14ac:dyDescent="0.25">
      <c r="A22" s="3" t="s">
        <v>30</v>
      </c>
      <c r="B22" s="4">
        <v>5</v>
      </c>
      <c r="C22" s="4" t="s">
        <v>15</v>
      </c>
      <c r="D22" s="4">
        <f t="shared" si="4"/>
        <v>45</v>
      </c>
      <c r="E22" s="4">
        <v>15</v>
      </c>
      <c r="F22" s="4">
        <v>10</v>
      </c>
      <c r="G22" s="4">
        <v>20</v>
      </c>
      <c r="H22" s="4"/>
      <c r="I22" s="4">
        <f t="shared" si="5"/>
        <v>1</v>
      </c>
      <c r="J22" s="4">
        <f t="shared" si="6"/>
        <v>2</v>
      </c>
    </row>
    <row r="23" spans="1:10" ht="15.75" customHeight="1" x14ac:dyDescent="0.25">
      <c r="A23" s="3" t="s">
        <v>31</v>
      </c>
      <c r="B23" s="4">
        <v>4</v>
      </c>
      <c r="C23" s="4" t="s">
        <v>15</v>
      </c>
      <c r="D23" s="4">
        <f t="shared" si="4"/>
        <v>45</v>
      </c>
      <c r="E23" s="4">
        <v>15</v>
      </c>
      <c r="F23" s="4">
        <v>10</v>
      </c>
      <c r="G23" s="4">
        <v>20</v>
      </c>
      <c r="H23" s="4"/>
      <c r="I23" s="4">
        <f t="shared" si="5"/>
        <v>1</v>
      </c>
      <c r="J23" s="4">
        <f t="shared" si="6"/>
        <v>2</v>
      </c>
    </row>
    <row r="24" spans="1:10" ht="15.75" customHeight="1" x14ac:dyDescent="0.25">
      <c r="A24" s="3" t="s">
        <v>33</v>
      </c>
      <c r="B24" s="4">
        <v>4</v>
      </c>
      <c r="C24" s="4" t="s">
        <v>13</v>
      </c>
      <c r="D24" s="4">
        <f t="shared" si="4"/>
        <v>40</v>
      </c>
      <c r="E24" s="4">
        <v>15</v>
      </c>
      <c r="F24" s="4">
        <v>5</v>
      </c>
      <c r="G24" s="4">
        <v>20</v>
      </c>
      <c r="H24" s="4"/>
      <c r="I24" s="4">
        <f t="shared" si="5"/>
        <v>1</v>
      </c>
      <c r="J24" s="6">
        <f t="shared" si="6"/>
        <v>1.6666666666666667</v>
      </c>
    </row>
    <row r="25" spans="1:10" ht="15.75" customHeight="1" x14ac:dyDescent="0.25">
      <c r="A25" s="3" t="s">
        <v>34</v>
      </c>
      <c r="B25" s="4">
        <v>5</v>
      </c>
      <c r="C25" s="4" t="s">
        <v>13</v>
      </c>
      <c r="D25" s="4">
        <f t="shared" si="4"/>
        <v>45</v>
      </c>
      <c r="E25" s="4">
        <v>15</v>
      </c>
      <c r="F25" s="4">
        <v>10</v>
      </c>
      <c r="G25" s="4">
        <v>20</v>
      </c>
      <c r="H25" s="4"/>
      <c r="I25" s="4">
        <f t="shared" si="5"/>
        <v>1</v>
      </c>
      <c r="J25" s="4">
        <f t="shared" si="6"/>
        <v>2</v>
      </c>
    </row>
    <row r="26" spans="1:10" ht="15.75" customHeight="1" x14ac:dyDescent="0.25">
      <c r="A26" s="5" t="s">
        <v>35</v>
      </c>
      <c r="B26" s="4">
        <v>3</v>
      </c>
      <c r="C26" s="4" t="s">
        <v>15</v>
      </c>
      <c r="D26" s="4">
        <f t="shared" si="4"/>
        <v>45</v>
      </c>
      <c r="E26" s="4">
        <v>15</v>
      </c>
      <c r="F26" s="4">
        <v>10</v>
      </c>
      <c r="G26" s="4">
        <v>20</v>
      </c>
      <c r="H26" s="4"/>
      <c r="I26" s="4">
        <f t="shared" si="5"/>
        <v>1</v>
      </c>
      <c r="J26" s="4">
        <f t="shared" si="6"/>
        <v>2</v>
      </c>
    </row>
    <row r="27" spans="1:10" ht="15.75" customHeight="1" x14ac:dyDescent="0.25">
      <c r="A27" s="3" t="s">
        <v>36</v>
      </c>
      <c r="B27" s="4">
        <v>2</v>
      </c>
      <c r="C27" s="4" t="s">
        <v>15</v>
      </c>
      <c r="D27" s="4">
        <f t="shared" si="4"/>
        <v>30</v>
      </c>
      <c r="E27" s="4">
        <v>30</v>
      </c>
      <c r="F27" s="4"/>
      <c r="G27" s="4"/>
      <c r="H27" s="4"/>
      <c r="I27" s="4">
        <f t="shared" si="5"/>
        <v>2</v>
      </c>
      <c r="J27" s="4">
        <f t="shared" si="6"/>
        <v>0</v>
      </c>
    </row>
    <row r="28" spans="1:10" ht="15.75" customHeight="1" x14ac:dyDescent="0.25">
      <c r="A28" s="7" t="s">
        <v>25</v>
      </c>
      <c r="B28" s="1">
        <f>SUM(B19:B27)</f>
        <v>30</v>
      </c>
      <c r="C28" s="1">
        <f>COUNTIF(C19:C27,"e")</f>
        <v>3</v>
      </c>
      <c r="D28" s="1">
        <f t="shared" ref="D28:J28" si="7">SUM(D19:D27)</f>
        <v>355</v>
      </c>
      <c r="E28" s="1">
        <f t="shared" si="7"/>
        <v>120</v>
      </c>
      <c r="F28" s="1">
        <f t="shared" si="7"/>
        <v>85</v>
      </c>
      <c r="G28" s="1">
        <f t="shared" si="7"/>
        <v>150</v>
      </c>
      <c r="H28" s="1">
        <f t="shared" si="7"/>
        <v>0</v>
      </c>
      <c r="I28" s="1">
        <f t="shared" si="7"/>
        <v>8</v>
      </c>
      <c r="J28" s="8">
        <f t="shared" si="7"/>
        <v>15.666666666666666</v>
      </c>
    </row>
    <row r="29" spans="1:10" ht="15.75" customHeight="1" x14ac:dyDescent="0.25">
      <c r="A29" s="19" t="s">
        <v>37</v>
      </c>
      <c r="B29" s="19"/>
      <c r="C29" s="19"/>
      <c r="D29" s="19"/>
      <c r="E29" s="19"/>
      <c r="F29" s="19"/>
      <c r="G29" s="19"/>
      <c r="H29" s="19"/>
      <c r="I29" s="19"/>
      <c r="J29" s="19"/>
    </row>
    <row r="30" spans="1:10" ht="15.75" customHeight="1" x14ac:dyDescent="0.25">
      <c r="A30" s="3" t="s">
        <v>38</v>
      </c>
      <c r="B30" s="4">
        <v>2</v>
      </c>
      <c r="C30" s="4" t="s">
        <v>15</v>
      </c>
      <c r="D30" s="4">
        <f t="shared" ref="D30:D39" si="8">SUM(E30:H30)</f>
        <v>30</v>
      </c>
      <c r="E30" s="4"/>
      <c r="F30" s="4"/>
      <c r="G30" s="4">
        <v>30</v>
      </c>
      <c r="H30" s="4"/>
      <c r="I30" s="4">
        <f t="shared" ref="I30:I39" si="9">E30/15</f>
        <v>0</v>
      </c>
      <c r="J30" s="4">
        <f t="shared" ref="J30" si="10">SUM(F30:G30)/15</f>
        <v>2</v>
      </c>
    </row>
    <row r="31" spans="1:10" ht="15.75" customHeight="1" x14ac:dyDescent="0.25">
      <c r="A31" s="3" t="s">
        <v>39</v>
      </c>
      <c r="B31" s="4">
        <v>3</v>
      </c>
      <c r="C31" s="4" t="s">
        <v>15</v>
      </c>
      <c r="D31" s="4">
        <f t="shared" si="8"/>
        <v>30</v>
      </c>
      <c r="E31" s="4">
        <v>15</v>
      </c>
      <c r="F31" s="4">
        <v>5</v>
      </c>
      <c r="G31" s="4">
        <v>10</v>
      </c>
      <c r="H31" s="4"/>
      <c r="I31" s="4">
        <f t="shared" si="9"/>
        <v>1</v>
      </c>
      <c r="J31" s="4">
        <f t="shared" ref="J31:J39" si="11">SUM(F31:G31)/15</f>
        <v>1</v>
      </c>
    </row>
    <row r="32" spans="1:10" ht="15.75" customHeight="1" x14ac:dyDescent="0.25">
      <c r="A32" s="3" t="s">
        <v>32</v>
      </c>
      <c r="B32" s="4">
        <v>4</v>
      </c>
      <c r="C32" s="4" t="s">
        <v>15</v>
      </c>
      <c r="D32" s="4">
        <f>SUM(E32:H32)</f>
        <v>45</v>
      </c>
      <c r="E32" s="4">
        <v>15</v>
      </c>
      <c r="F32" s="4">
        <v>10</v>
      </c>
      <c r="G32" s="4">
        <v>20</v>
      </c>
      <c r="H32" s="4"/>
      <c r="I32" s="4">
        <f>E32/15</f>
        <v>1</v>
      </c>
      <c r="J32" s="4">
        <f>SUM(F32:G32)/15</f>
        <v>2</v>
      </c>
    </row>
    <row r="33" spans="1:10" ht="15.75" customHeight="1" x14ac:dyDescent="0.25">
      <c r="A33" s="3" t="s">
        <v>40</v>
      </c>
      <c r="B33" s="4">
        <v>3</v>
      </c>
      <c r="C33" s="4" t="s">
        <v>15</v>
      </c>
      <c r="D33" s="4">
        <f t="shared" si="8"/>
        <v>45</v>
      </c>
      <c r="E33" s="4">
        <v>15</v>
      </c>
      <c r="F33" s="4">
        <v>10</v>
      </c>
      <c r="G33" s="4">
        <v>20</v>
      </c>
      <c r="H33" s="4"/>
      <c r="I33" s="4">
        <f t="shared" si="9"/>
        <v>1</v>
      </c>
      <c r="J33" s="4">
        <f t="shared" si="11"/>
        <v>2</v>
      </c>
    </row>
    <row r="34" spans="1:10" ht="15.75" customHeight="1" x14ac:dyDescent="0.25">
      <c r="A34" s="3" t="s">
        <v>41</v>
      </c>
      <c r="B34" s="4">
        <v>3</v>
      </c>
      <c r="C34" s="4" t="s">
        <v>13</v>
      </c>
      <c r="D34" s="4">
        <f t="shared" si="8"/>
        <v>30</v>
      </c>
      <c r="E34" s="4">
        <v>15</v>
      </c>
      <c r="F34" s="4">
        <v>5</v>
      </c>
      <c r="G34" s="4">
        <v>10</v>
      </c>
      <c r="H34" s="4"/>
      <c r="I34" s="4">
        <f t="shared" si="9"/>
        <v>1</v>
      </c>
      <c r="J34" s="4">
        <f t="shared" si="11"/>
        <v>1</v>
      </c>
    </row>
    <row r="35" spans="1:10" ht="15.75" customHeight="1" x14ac:dyDescent="0.25">
      <c r="A35" s="3" t="s">
        <v>42</v>
      </c>
      <c r="B35" s="4">
        <v>3</v>
      </c>
      <c r="C35" s="4" t="s">
        <v>15</v>
      </c>
      <c r="D35" s="4">
        <f t="shared" si="8"/>
        <v>30</v>
      </c>
      <c r="E35" s="4">
        <v>15</v>
      </c>
      <c r="F35" s="4">
        <v>5</v>
      </c>
      <c r="G35" s="4">
        <v>10</v>
      </c>
      <c r="H35" s="4"/>
      <c r="I35" s="4">
        <f t="shared" si="9"/>
        <v>1</v>
      </c>
      <c r="J35" s="4">
        <f t="shared" si="11"/>
        <v>1</v>
      </c>
    </row>
    <row r="36" spans="1:10" ht="15.75" customHeight="1" x14ac:dyDescent="0.25">
      <c r="A36" s="3" t="s">
        <v>43</v>
      </c>
      <c r="B36" s="4">
        <v>3</v>
      </c>
      <c r="C36" s="4" t="s">
        <v>15</v>
      </c>
      <c r="D36" s="4">
        <f t="shared" si="8"/>
        <v>45</v>
      </c>
      <c r="E36" s="4">
        <v>15</v>
      </c>
      <c r="F36" s="4">
        <v>20</v>
      </c>
      <c r="G36" s="4">
        <v>10</v>
      </c>
      <c r="H36" s="4"/>
      <c r="I36" s="4">
        <f t="shared" si="9"/>
        <v>1</v>
      </c>
      <c r="J36" s="4">
        <f t="shared" si="11"/>
        <v>2</v>
      </c>
    </row>
    <row r="37" spans="1:10" ht="15.75" customHeight="1" x14ac:dyDescent="0.25">
      <c r="A37" s="3" t="s">
        <v>44</v>
      </c>
      <c r="B37" s="4">
        <v>4</v>
      </c>
      <c r="C37" s="4" t="s">
        <v>13</v>
      </c>
      <c r="D37" s="4">
        <f t="shared" si="8"/>
        <v>45</v>
      </c>
      <c r="E37" s="4">
        <v>15</v>
      </c>
      <c r="F37" s="4">
        <v>0</v>
      </c>
      <c r="G37" s="4">
        <v>30</v>
      </c>
      <c r="H37" s="4"/>
      <c r="I37" s="4">
        <f t="shared" si="9"/>
        <v>1</v>
      </c>
      <c r="J37" s="4">
        <f t="shared" si="11"/>
        <v>2</v>
      </c>
    </row>
    <row r="38" spans="1:10" ht="15.75" customHeight="1" x14ac:dyDescent="0.25">
      <c r="A38" s="3" t="s">
        <v>45</v>
      </c>
      <c r="B38" s="4">
        <v>4</v>
      </c>
      <c r="C38" s="4" t="s">
        <v>13</v>
      </c>
      <c r="D38" s="4">
        <f t="shared" si="8"/>
        <v>45</v>
      </c>
      <c r="E38" s="4">
        <v>15</v>
      </c>
      <c r="F38" s="4">
        <v>10</v>
      </c>
      <c r="G38" s="4">
        <v>20</v>
      </c>
      <c r="H38" s="4"/>
      <c r="I38" s="4">
        <f t="shared" si="9"/>
        <v>1</v>
      </c>
      <c r="J38" s="4">
        <f t="shared" si="11"/>
        <v>2</v>
      </c>
    </row>
    <row r="39" spans="1:10" ht="15.75" customHeight="1" x14ac:dyDescent="0.25">
      <c r="A39" s="3" t="s">
        <v>46</v>
      </c>
      <c r="B39" s="4">
        <v>1</v>
      </c>
      <c r="C39" s="4" t="s">
        <v>15</v>
      </c>
      <c r="D39" s="4">
        <f t="shared" si="8"/>
        <v>15</v>
      </c>
      <c r="E39" s="4">
        <v>15</v>
      </c>
      <c r="F39" s="4"/>
      <c r="G39" s="4"/>
      <c r="H39" s="4"/>
      <c r="I39" s="4">
        <f t="shared" si="9"/>
        <v>1</v>
      </c>
      <c r="J39" s="4">
        <f t="shared" si="11"/>
        <v>0</v>
      </c>
    </row>
    <row r="40" spans="1:10" ht="15.75" customHeight="1" x14ac:dyDescent="0.25">
      <c r="A40" s="7" t="s">
        <v>25</v>
      </c>
      <c r="B40" s="1">
        <f>SUM(B30:B39)</f>
        <v>30</v>
      </c>
      <c r="C40" s="1">
        <f>COUNTIF(C30:C39,"e")</f>
        <v>3</v>
      </c>
      <c r="D40" s="1">
        <f t="shared" ref="D40:J40" si="12">SUM(D30:D39)</f>
        <v>360</v>
      </c>
      <c r="E40" s="1">
        <f t="shared" si="12"/>
        <v>135</v>
      </c>
      <c r="F40" s="1">
        <f t="shared" si="12"/>
        <v>65</v>
      </c>
      <c r="G40" s="1">
        <f t="shared" si="12"/>
        <v>160</v>
      </c>
      <c r="H40" s="1">
        <f t="shared" si="12"/>
        <v>0</v>
      </c>
      <c r="I40" s="1">
        <f t="shared" si="12"/>
        <v>9</v>
      </c>
      <c r="J40" s="1">
        <f t="shared" si="12"/>
        <v>15</v>
      </c>
    </row>
    <row r="41" spans="1:10" ht="15.75" customHeight="1" x14ac:dyDescent="0.25">
      <c r="A41" s="19" t="s">
        <v>47</v>
      </c>
      <c r="B41" s="19"/>
      <c r="C41" s="19"/>
      <c r="D41" s="19"/>
      <c r="E41" s="19"/>
      <c r="F41" s="19"/>
      <c r="G41" s="19"/>
      <c r="H41" s="19"/>
      <c r="I41" s="19"/>
      <c r="J41" s="19"/>
    </row>
    <row r="42" spans="1:10" ht="15.75" customHeight="1" x14ac:dyDescent="0.25">
      <c r="A42" s="3" t="s">
        <v>48</v>
      </c>
      <c r="B42" s="4">
        <v>4</v>
      </c>
      <c r="C42" s="4" t="s">
        <v>13</v>
      </c>
      <c r="D42" s="4">
        <f t="shared" ref="D42:D49" si="13">SUM(E42:H42)</f>
        <v>45</v>
      </c>
      <c r="E42" s="4"/>
      <c r="F42" s="4"/>
      <c r="G42" s="4">
        <v>45</v>
      </c>
      <c r="H42" s="4"/>
      <c r="I42" s="4">
        <f t="shared" ref="I42:I49" si="14">E42/15</f>
        <v>0</v>
      </c>
      <c r="J42" s="4">
        <f t="shared" ref="J42:J49" si="15">SUM(F42:G42)/15</f>
        <v>3</v>
      </c>
    </row>
    <row r="43" spans="1:10" ht="15.75" customHeight="1" x14ac:dyDescent="0.25">
      <c r="A43" s="3" t="s">
        <v>49</v>
      </c>
      <c r="B43" s="4">
        <v>4</v>
      </c>
      <c r="C43" s="4" t="s">
        <v>15</v>
      </c>
      <c r="D43" s="4">
        <f t="shared" si="13"/>
        <v>45</v>
      </c>
      <c r="E43" s="4">
        <v>15</v>
      </c>
      <c r="F43" s="4">
        <v>10</v>
      </c>
      <c r="G43" s="4">
        <v>20</v>
      </c>
      <c r="H43" s="4"/>
      <c r="I43" s="4">
        <f t="shared" si="14"/>
        <v>1</v>
      </c>
      <c r="J43" s="4">
        <f t="shared" si="15"/>
        <v>2</v>
      </c>
    </row>
    <row r="44" spans="1:10" ht="15.75" customHeight="1" x14ac:dyDescent="0.25">
      <c r="A44" s="5" t="s">
        <v>50</v>
      </c>
      <c r="B44" s="4">
        <v>4</v>
      </c>
      <c r="C44" s="4" t="s">
        <v>15</v>
      </c>
      <c r="D44" s="4">
        <f t="shared" si="13"/>
        <v>45</v>
      </c>
      <c r="E44" s="4">
        <v>15</v>
      </c>
      <c r="F44" s="4">
        <v>10</v>
      </c>
      <c r="G44" s="4">
        <v>20</v>
      </c>
      <c r="H44" s="4"/>
      <c r="I44" s="4">
        <f t="shared" si="14"/>
        <v>1</v>
      </c>
      <c r="J44" s="4">
        <f t="shared" si="15"/>
        <v>2</v>
      </c>
    </row>
    <row r="45" spans="1:10" ht="15.75" customHeight="1" x14ac:dyDescent="0.25">
      <c r="A45" s="5" t="s">
        <v>51</v>
      </c>
      <c r="B45" s="4">
        <v>4</v>
      </c>
      <c r="C45" s="4" t="s">
        <v>13</v>
      </c>
      <c r="D45" s="4">
        <f t="shared" si="13"/>
        <v>45</v>
      </c>
      <c r="E45" s="4">
        <v>15</v>
      </c>
      <c r="F45" s="4">
        <v>10</v>
      </c>
      <c r="G45" s="4">
        <v>20</v>
      </c>
      <c r="H45" s="4"/>
      <c r="I45" s="4">
        <f t="shared" si="14"/>
        <v>1</v>
      </c>
      <c r="J45" s="4">
        <f t="shared" si="15"/>
        <v>2</v>
      </c>
    </row>
    <row r="46" spans="1:10" ht="15.75" customHeight="1" x14ac:dyDescent="0.25">
      <c r="A46" s="3" t="s">
        <v>52</v>
      </c>
      <c r="B46" s="4">
        <v>4</v>
      </c>
      <c r="C46" s="4" t="s">
        <v>13</v>
      </c>
      <c r="D46" s="4">
        <f t="shared" si="13"/>
        <v>45</v>
      </c>
      <c r="E46" s="4">
        <v>15</v>
      </c>
      <c r="F46" s="4">
        <v>10</v>
      </c>
      <c r="G46" s="4">
        <v>20</v>
      </c>
      <c r="H46" s="4"/>
      <c r="I46" s="4">
        <f t="shared" si="14"/>
        <v>1</v>
      </c>
      <c r="J46" s="4">
        <f t="shared" si="15"/>
        <v>2</v>
      </c>
    </row>
    <row r="47" spans="1:10" ht="15.75" customHeight="1" x14ac:dyDescent="0.25">
      <c r="A47" s="3" t="s">
        <v>53</v>
      </c>
      <c r="B47" s="4">
        <v>3</v>
      </c>
      <c r="C47" s="4" t="s">
        <v>15</v>
      </c>
      <c r="D47" s="4">
        <f t="shared" si="13"/>
        <v>45</v>
      </c>
      <c r="E47" s="4">
        <v>15</v>
      </c>
      <c r="F47" s="4">
        <v>10</v>
      </c>
      <c r="G47" s="4">
        <v>20</v>
      </c>
      <c r="H47" s="4"/>
      <c r="I47" s="4">
        <f t="shared" si="14"/>
        <v>1</v>
      </c>
      <c r="J47" s="4">
        <f t="shared" si="15"/>
        <v>2</v>
      </c>
    </row>
    <row r="48" spans="1:10" ht="15.75" customHeight="1" x14ac:dyDescent="0.25">
      <c r="A48" s="5" t="s">
        <v>54</v>
      </c>
      <c r="B48" s="4">
        <v>4</v>
      </c>
      <c r="C48" s="4" t="s">
        <v>15</v>
      </c>
      <c r="D48" s="4">
        <f t="shared" si="13"/>
        <v>45</v>
      </c>
      <c r="E48" s="4">
        <v>15</v>
      </c>
      <c r="F48" s="4">
        <v>10</v>
      </c>
      <c r="G48" s="4">
        <v>20</v>
      </c>
      <c r="H48" s="4"/>
      <c r="I48" s="4">
        <f t="shared" si="14"/>
        <v>1</v>
      </c>
      <c r="J48" s="4">
        <f t="shared" si="15"/>
        <v>2</v>
      </c>
    </row>
    <row r="49" spans="1:10" ht="15.75" customHeight="1" x14ac:dyDescent="0.25">
      <c r="A49" s="3" t="s">
        <v>55</v>
      </c>
      <c r="B49" s="4">
        <v>3</v>
      </c>
      <c r="C49" s="4" t="s">
        <v>15</v>
      </c>
      <c r="D49" s="4">
        <f t="shared" si="13"/>
        <v>45</v>
      </c>
      <c r="E49" s="4">
        <v>15</v>
      </c>
      <c r="F49" s="4">
        <v>10</v>
      </c>
      <c r="G49" s="4">
        <v>20</v>
      </c>
      <c r="H49" s="4"/>
      <c r="I49" s="4">
        <f t="shared" si="14"/>
        <v>1</v>
      </c>
      <c r="J49" s="4">
        <f t="shared" si="15"/>
        <v>2</v>
      </c>
    </row>
    <row r="50" spans="1:10" ht="15.75" customHeight="1" x14ac:dyDescent="0.25">
      <c r="A50" s="7" t="s">
        <v>25</v>
      </c>
      <c r="B50" s="1">
        <f>SUM(B42:B49)</f>
        <v>30</v>
      </c>
      <c r="C50" s="1">
        <f>COUNTIF(C42:C49,"e")</f>
        <v>3</v>
      </c>
      <c r="D50" s="1">
        <f t="shared" ref="D50:J50" si="16">SUM(D42:D49)</f>
        <v>360</v>
      </c>
      <c r="E50" s="1">
        <f t="shared" si="16"/>
        <v>105</v>
      </c>
      <c r="F50" s="1">
        <f t="shared" si="16"/>
        <v>70</v>
      </c>
      <c r="G50" s="1">
        <f t="shared" si="16"/>
        <v>185</v>
      </c>
      <c r="H50" s="1">
        <f t="shared" si="16"/>
        <v>0</v>
      </c>
      <c r="I50" s="1">
        <f t="shared" si="16"/>
        <v>7</v>
      </c>
      <c r="J50" s="1">
        <f t="shared" si="16"/>
        <v>17</v>
      </c>
    </row>
    <row r="51" spans="1:10" ht="15.75" customHeight="1" x14ac:dyDescent="0.25">
      <c r="A51" s="19" t="s">
        <v>56</v>
      </c>
      <c r="B51" s="19"/>
      <c r="C51" s="19"/>
      <c r="D51" s="19"/>
      <c r="E51" s="19"/>
      <c r="F51" s="19"/>
      <c r="G51" s="19"/>
      <c r="H51" s="19"/>
      <c r="I51" s="19"/>
      <c r="J51" s="19"/>
    </row>
    <row r="52" spans="1:10" ht="15.75" customHeight="1" x14ac:dyDescent="0.25">
      <c r="A52" s="3" t="s">
        <v>57</v>
      </c>
      <c r="B52" s="4">
        <v>4</v>
      </c>
      <c r="C52" s="4" t="s">
        <v>13</v>
      </c>
      <c r="D52" s="4">
        <f t="shared" ref="D52:D59" si="17">SUM(E52:H52)</f>
        <v>45</v>
      </c>
      <c r="E52" s="4">
        <v>15</v>
      </c>
      <c r="F52" s="4">
        <v>10</v>
      </c>
      <c r="G52" s="4">
        <v>20</v>
      </c>
      <c r="H52" s="3"/>
      <c r="I52" s="4">
        <f t="shared" ref="I52:I59" si="18">E52/15</f>
        <v>1</v>
      </c>
      <c r="J52" s="4">
        <f t="shared" ref="J52:J59" si="19">SUM(F52:G52)/15</f>
        <v>2</v>
      </c>
    </row>
    <row r="53" spans="1:10" ht="15.75" customHeight="1" x14ac:dyDescent="0.25">
      <c r="A53" s="5" t="s">
        <v>58</v>
      </c>
      <c r="B53" s="4">
        <v>4</v>
      </c>
      <c r="C53" s="4" t="s">
        <v>13</v>
      </c>
      <c r="D53" s="4">
        <f t="shared" si="17"/>
        <v>45</v>
      </c>
      <c r="E53" s="4">
        <v>15</v>
      </c>
      <c r="F53" s="4">
        <v>10</v>
      </c>
      <c r="G53" s="4">
        <v>20</v>
      </c>
      <c r="H53" s="3"/>
      <c r="I53" s="4">
        <f t="shared" si="18"/>
        <v>1</v>
      </c>
      <c r="J53" s="4">
        <f t="shared" si="19"/>
        <v>2</v>
      </c>
    </row>
    <row r="54" spans="1:10" ht="15.75" customHeight="1" x14ac:dyDescent="0.25">
      <c r="A54" s="3" t="s">
        <v>59</v>
      </c>
      <c r="B54" s="4">
        <v>4</v>
      </c>
      <c r="C54" s="4" t="s">
        <v>15</v>
      </c>
      <c r="D54" s="4">
        <f t="shared" si="17"/>
        <v>45</v>
      </c>
      <c r="E54" s="4">
        <v>15</v>
      </c>
      <c r="F54" s="4">
        <v>10</v>
      </c>
      <c r="G54" s="4">
        <v>20</v>
      </c>
      <c r="H54" s="3"/>
      <c r="I54" s="4">
        <f t="shared" si="18"/>
        <v>1</v>
      </c>
      <c r="J54" s="4">
        <f t="shared" si="19"/>
        <v>2</v>
      </c>
    </row>
    <row r="55" spans="1:10" ht="15.75" customHeight="1" x14ac:dyDescent="0.25">
      <c r="A55" s="3" t="s">
        <v>60</v>
      </c>
      <c r="B55" s="4">
        <v>4</v>
      </c>
      <c r="C55" s="4" t="s">
        <v>15</v>
      </c>
      <c r="D55" s="4">
        <f t="shared" si="17"/>
        <v>45</v>
      </c>
      <c r="E55" s="4">
        <v>15</v>
      </c>
      <c r="F55" s="4">
        <v>10</v>
      </c>
      <c r="G55" s="4">
        <v>20</v>
      </c>
      <c r="H55" s="4"/>
      <c r="I55" s="4">
        <f t="shared" si="18"/>
        <v>1</v>
      </c>
      <c r="J55" s="4">
        <f t="shared" si="19"/>
        <v>2</v>
      </c>
    </row>
    <row r="56" spans="1:10" ht="15.75" customHeight="1" x14ac:dyDescent="0.25">
      <c r="A56" s="3" t="s">
        <v>61</v>
      </c>
      <c r="B56" s="4">
        <v>4</v>
      </c>
      <c r="C56" s="4" t="s">
        <v>15</v>
      </c>
      <c r="D56" s="4">
        <f t="shared" si="17"/>
        <v>45</v>
      </c>
      <c r="E56" s="4">
        <v>15</v>
      </c>
      <c r="F56" s="4">
        <v>10</v>
      </c>
      <c r="G56" s="4">
        <v>20</v>
      </c>
      <c r="H56" s="4"/>
      <c r="I56" s="4">
        <f t="shared" si="18"/>
        <v>1</v>
      </c>
      <c r="J56" s="4">
        <f t="shared" si="19"/>
        <v>2</v>
      </c>
    </row>
    <row r="57" spans="1:10" ht="15.75" customHeight="1" x14ac:dyDescent="0.25">
      <c r="A57" s="3" t="s">
        <v>62</v>
      </c>
      <c r="B57" s="4">
        <v>4</v>
      </c>
      <c r="C57" s="4" t="s">
        <v>15</v>
      </c>
      <c r="D57" s="4">
        <f t="shared" si="17"/>
        <v>45</v>
      </c>
      <c r="E57" s="4">
        <v>15</v>
      </c>
      <c r="F57" s="4">
        <v>10</v>
      </c>
      <c r="G57" s="4">
        <v>20</v>
      </c>
      <c r="H57" s="4"/>
      <c r="I57" s="4">
        <f t="shared" si="18"/>
        <v>1</v>
      </c>
      <c r="J57" s="4">
        <f t="shared" si="19"/>
        <v>2</v>
      </c>
    </row>
    <row r="58" spans="1:10" ht="15.75" customHeight="1" x14ac:dyDescent="0.25">
      <c r="A58" s="3" t="s">
        <v>63</v>
      </c>
      <c r="B58" s="4">
        <v>3</v>
      </c>
      <c r="C58" s="4" t="s">
        <v>13</v>
      </c>
      <c r="D58" s="4">
        <f t="shared" si="17"/>
        <v>45</v>
      </c>
      <c r="E58" s="4">
        <v>15</v>
      </c>
      <c r="F58" s="4">
        <v>10</v>
      </c>
      <c r="G58" s="4">
        <v>20</v>
      </c>
      <c r="H58" s="4"/>
      <c r="I58" s="4">
        <f t="shared" si="18"/>
        <v>1</v>
      </c>
      <c r="J58" s="4">
        <f t="shared" si="19"/>
        <v>2</v>
      </c>
    </row>
    <row r="59" spans="1:10" ht="15.75" customHeight="1" x14ac:dyDescent="0.25">
      <c r="A59" s="5" t="s">
        <v>64</v>
      </c>
      <c r="B59" s="4">
        <v>3</v>
      </c>
      <c r="C59" s="4" t="s">
        <v>15</v>
      </c>
      <c r="D59" s="4">
        <f t="shared" si="17"/>
        <v>45</v>
      </c>
      <c r="E59" s="4">
        <v>15</v>
      </c>
      <c r="F59" s="4">
        <v>6</v>
      </c>
      <c r="G59" s="4">
        <v>20</v>
      </c>
      <c r="H59" s="4">
        <v>4</v>
      </c>
      <c r="I59" s="4">
        <f t="shared" si="18"/>
        <v>1</v>
      </c>
      <c r="J59" s="6">
        <f t="shared" si="19"/>
        <v>1.7333333333333334</v>
      </c>
    </row>
    <row r="60" spans="1:10" ht="15.75" customHeight="1" x14ac:dyDescent="0.25">
      <c r="A60" s="7" t="s">
        <v>25</v>
      </c>
      <c r="B60" s="1">
        <f>SUM(B52:B59)</f>
        <v>30</v>
      </c>
      <c r="C60" s="1">
        <v>3</v>
      </c>
      <c r="D60" s="1">
        <f>SUM(D52:D59)</f>
        <v>360</v>
      </c>
      <c r="E60" s="1">
        <f t="shared" ref="E60:J60" si="20">SUM(E52:E59)</f>
        <v>120</v>
      </c>
      <c r="F60" s="1">
        <f t="shared" si="20"/>
        <v>76</v>
      </c>
      <c r="G60" s="1">
        <f t="shared" si="20"/>
        <v>160</v>
      </c>
      <c r="H60" s="1">
        <f t="shared" si="20"/>
        <v>4</v>
      </c>
      <c r="I60" s="1">
        <f t="shared" si="20"/>
        <v>8</v>
      </c>
      <c r="J60" s="8">
        <f t="shared" si="20"/>
        <v>15.733333333333334</v>
      </c>
    </row>
    <row r="61" spans="1:10" ht="15.75" customHeight="1" x14ac:dyDescent="0.25">
      <c r="A61" s="19" t="s">
        <v>65</v>
      </c>
      <c r="B61" s="19"/>
      <c r="C61" s="19"/>
      <c r="D61" s="19"/>
      <c r="E61" s="19"/>
      <c r="F61" s="19"/>
      <c r="G61" s="19"/>
      <c r="H61" s="19"/>
      <c r="I61" s="19"/>
      <c r="J61" s="19"/>
    </row>
    <row r="62" spans="1:10" ht="15.75" customHeight="1" x14ac:dyDescent="0.25">
      <c r="A62" s="5" t="s">
        <v>66</v>
      </c>
      <c r="B62" s="4">
        <v>3</v>
      </c>
      <c r="C62" s="4" t="s">
        <v>15</v>
      </c>
      <c r="D62" s="4">
        <f t="shared" ref="D62:D70" si="21">SUM(E62:H62)</f>
        <v>45</v>
      </c>
      <c r="E62" s="4">
        <v>15</v>
      </c>
      <c r="F62" s="4">
        <v>10</v>
      </c>
      <c r="G62" s="4">
        <v>20</v>
      </c>
      <c r="H62" s="3"/>
      <c r="I62" s="4">
        <f t="shared" ref="I62:I70" si="22">E62/15</f>
        <v>1</v>
      </c>
      <c r="J62" s="4">
        <f t="shared" ref="J62:J70" si="23">SUM(F62:G62)/15</f>
        <v>2</v>
      </c>
    </row>
    <row r="63" spans="1:10" ht="15.75" customHeight="1" x14ac:dyDescent="0.25">
      <c r="A63" s="5" t="s">
        <v>67</v>
      </c>
      <c r="B63" s="4">
        <v>4</v>
      </c>
      <c r="C63" s="4" t="s">
        <v>13</v>
      </c>
      <c r="D63" s="4">
        <f t="shared" si="21"/>
        <v>45</v>
      </c>
      <c r="E63" s="4">
        <v>15</v>
      </c>
      <c r="F63" s="4">
        <v>10</v>
      </c>
      <c r="G63" s="4">
        <v>20</v>
      </c>
      <c r="H63" s="3"/>
      <c r="I63" s="4">
        <f t="shared" si="22"/>
        <v>1</v>
      </c>
      <c r="J63" s="4">
        <f t="shared" si="23"/>
        <v>2</v>
      </c>
    </row>
    <row r="64" spans="1:10" ht="15.75" customHeight="1" x14ac:dyDescent="0.25">
      <c r="A64" s="5" t="s">
        <v>68</v>
      </c>
      <c r="B64" s="4">
        <v>3</v>
      </c>
      <c r="C64" s="4" t="s">
        <v>15</v>
      </c>
      <c r="D64" s="4">
        <f t="shared" si="21"/>
        <v>45</v>
      </c>
      <c r="E64" s="4">
        <v>15</v>
      </c>
      <c r="F64" s="4">
        <v>10</v>
      </c>
      <c r="G64" s="4">
        <v>20</v>
      </c>
      <c r="H64" s="4"/>
      <c r="I64" s="4">
        <f t="shared" si="22"/>
        <v>1</v>
      </c>
      <c r="J64" s="4">
        <f t="shared" si="23"/>
        <v>2</v>
      </c>
    </row>
    <row r="65" spans="1:10" ht="15.75" customHeight="1" x14ac:dyDescent="0.25">
      <c r="A65" s="5" t="s">
        <v>69</v>
      </c>
      <c r="B65" s="4">
        <v>4</v>
      </c>
      <c r="C65" s="4" t="s">
        <v>13</v>
      </c>
      <c r="D65" s="4">
        <f t="shared" si="21"/>
        <v>45</v>
      </c>
      <c r="E65" s="4">
        <v>15</v>
      </c>
      <c r="F65" s="4">
        <v>10</v>
      </c>
      <c r="G65" s="4">
        <v>20</v>
      </c>
      <c r="H65" s="4"/>
      <c r="I65" s="4">
        <f t="shared" si="22"/>
        <v>1</v>
      </c>
      <c r="J65" s="4">
        <f t="shared" si="23"/>
        <v>2</v>
      </c>
    </row>
    <row r="66" spans="1:10" ht="15.75" customHeight="1" x14ac:dyDescent="0.25">
      <c r="A66" s="5" t="s">
        <v>70</v>
      </c>
      <c r="B66" s="4">
        <v>3</v>
      </c>
      <c r="C66" s="4" t="s">
        <v>15</v>
      </c>
      <c r="D66" s="4">
        <f t="shared" si="21"/>
        <v>45</v>
      </c>
      <c r="E66" s="4">
        <v>15</v>
      </c>
      <c r="F66" s="4">
        <v>10</v>
      </c>
      <c r="G66" s="4">
        <v>20</v>
      </c>
      <c r="H66" s="4"/>
      <c r="I66" s="4">
        <f t="shared" si="22"/>
        <v>1</v>
      </c>
      <c r="J66" s="4">
        <f t="shared" si="23"/>
        <v>2</v>
      </c>
    </row>
    <row r="67" spans="1:10" ht="15.75" customHeight="1" x14ac:dyDescent="0.25">
      <c r="A67" s="3" t="s">
        <v>71</v>
      </c>
      <c r="B67" s="4">
        <v>4</v>
      </c>
      <c r="C67" s="4" t="s">
        <v>13</v>
      </c>
      <c r="D67" s="4">
        <f t="shared" si="21"/>
        <v>45</v>
      </c>
      <c r="E67" s="4">
        <v>15</v>
      </c>
      <c r="F67" s="4">
        <v>10</v>
      </c>
      <c r="G67" s="4">
        <v>20</v>
      </c>
      <c r="H67" s="4"/>
      <c r="I67" s="4">
        <f t="shared" si="22"/>
        <v>1</v>
      </c>
      <c r="J67" s="4">
        <f t="shared" si="23"/>
        <v>2</v>
      </c>
    </row>
    <row r="68" spans="1:10" ht="15.75" customHeight="1" x14ac:dyDescent="0.25">
      <c r="A68" s="3" t="s">
        <v>72</v>
      </c>
      <c r="B68" s="4">
        <v>2</v>
      </c>
      <c r="C68" s="4" t="s">
        <v>15</v>
      </c>
      <c r="D68" s="4">
        <f t="shared" si="21"/>
        <v>30</v>
      </c>
      <c r="E68" s="4">
        <v>15</v>
      </c>
      <c r="F68" s="4">
        <v>5</v>
      </c>
      <c r="G68" s="4">
        <v>10</v>
      </c>
      <c r="H68" s="4"/>
      <c r="I68" s="4">
        <f t="shared" si="22"/>
        <v>1</v>
      </c>
      <c r="J68" s="4">
        <f t="shared" si="23"/>
        <v>1</v>
      </c>
    </row>
    <row r="69" spans="1:10" ht="15.75" customHeight="1" x14ac:dyDescent="0.25">
      <c r="A69" s="3" t="s">
        <v>73</v>
      </c>
      <c r="B69" s="4">
        <v>6</v>
      </c>
      <c r="C69" s="4" t="s">
        <v>13</v>
      </c>
      <c r="D69" s="4">
        <f t="shared" si="21"/>
        <v>0</v>
      </c>
      <c r="E69" s="4"/>
      <c r="F69" s="4"/>
      <c r="G69" s="4"/>
      <c r="H69" s="4"/>
      <c r="I69" s="4">
        <f t="shared" si="22"/>
        <v>0</v>
      </c>
      <c r="J69" s="4">
        <f t="shared" si="23"/>
        <v>0</v>
      </c>
    </row>
    <row r="70" spans="1:10" ht="24" customHeight="1" x14ac:dyDescent="0.25">
      <c r="A70" s="5" t="s">
        <v>74</v>
      </c>
      <c r="B70" s="4">
        <v>1</v>
      </c>
      <c r="C70" s="4" t="s">
        <v>15</v>
      </c>
      <c r="D70" s="4">
        <f t="shared" si="21"/>
        <v>15</v>
      </c>
      <c r="E70" s="4"/>
      <c r="F70" s="4"/>
      <c r="G70" s="4">
        <v>15</v>
      </c>
      <c r="H70" s="4"/>
      <c r="I70" s="4">
        <f t="shared" si="22"/>
        <v>0</v>
      </c>
      <c r="J70" s="4">
        <f t="shared" si="23"/>
        <v>1</v>
      </c>
    </row>
    <row r="71" spans="1:10" ht="15.75" customHeight="1" x14ac:dyDescent="0.25">
      <c r="A71" s="7" t="s">
        <v>25</v>
      </c>
      <c r="B71" s="1">
        <f>SUM(B62:B70)</f>
        <v>30</v>
      </c>
      <c r="C71" s="1">
        <v>4</v>
      </c>
      <c r="D71" s="1">
        <f>SUM(D62:D70)</f>
        <v>315</v>
      </c>
      <c r="E71" s="1">
        <f t="shared" ref="E71:J71" si="24">SUM(E62:E70)</f>
        <v>105</v>
      </c>
      <c r="F71" s="1">
        <f t="shared" si="24"/>
        <v>65</v>
      </c>
      <c r="G71" s="1">
        <f t="shared" si="24"/>
        <v>145</v>
      </c>
      <c r="H71" s="1">
        <f t="shared" si="24"/>
        <v>0</v>
      </c>
      <c r="I71" s="1">
        <f t="shared" si="24"/>
        <v>7</v>
      </c>
      <c r="J71" s="1">
        <f t="shared" si="24"/>
        <v>14</v>
      </c>
    </row>
    <row r="72" spans="1:10" ht="15.75" customHeight="1" x14ac:dyDescent="0.25">
      <c r="A72" s="19" t="s">
        <v>75</v>
      </c>
      <c r="B72" s="19"/>
      <c r="C72" s="19"/>
      <c r="D72" s="19"/>
      <c r="E72" s="19"/>
      <c r="F72" s="19"/>
      <c r="G72" s="19"/>
      <c r="H72" s="19"/>
      <c r="I72" s="19"/>
      <c r="J72" s="19"/>
    </row>
    <row r="73" spans="1:10" ht="15.75" customHeight="1" x14ac:dyDescent="0.25">
      <c r="A73" s="5" t="s">
        <v>76</v>
      </c>
      <c r="B73" s="4">
        <v>4</v>
      </c>
      <c r="C73" s="4" t="s">
        <v>15</v>
      </c>
      <c r="D73" s="4">
        <f t="shared" ref="D73:D81" si="25">SUM(E73:H73)</f>
        <v>45</v>
      </c>
      <c r="E73" s="4">
        <v>15</v>
      </c>
      <c r="F73" s="4">
        <v>10</v>
      </c>
      <c r="G73" s="4">
        <v>20</v>
      </c>
      <c r="H73" s="4"/>
      <c r="I73" s="4">
        <f t="shared" ref="I73:I81" si="26">E73/15</f>
        <v>1</v>
      </c>
      <c r="J73" s="4">
        <f t="shared" ref="J73:J81" si="27">SUM(F73:G73)/15</f>
        <v>2</v>
      </c>
    </row>
    <row r="74" spans="1:10" ht="15.75" customHeight="1" x14ac:dyDescent="0.25">
      <c r="A74" s="3" t="s">
        <v>77</v>
      </c>
      <c r="B74" s="4">
        <v>3</v>
      </c>
      <c r="C74" s="4" t="s">
        <v>15</v>
      </c>
      <c r="D74" s="4">
        <f t="shared" si="25"/>
        <v>45</v>
      </c>
      <c r="E74" s="4">
        <v>15</v>
      </c>
      <c r="F74" s="4">
        <v>10</v>
      </c>
      <c r="G74" s="4">
        <v>20</v>
      </c>
      <c r="H74" s="4"/>
      <c r="I74" s="4">
        <f t="shared" si="26"/>
        <v>1</v>
      </c>
      <c r="J74" s="4">
        <f t="shared" si="27"/>
        <v>2</v>
      </c>
    </row>
    <row r="75" spans="1:10" ht="15.75" customHeight="1" x14ac:dyDescent="0.25">
      <c r="A75" s="5" t="s">
        <v>78</v>
      </c>
      <c r="B75" s="4">
        <v>3</v>
      </c>
      <c r="C75" s="4" t="s">
        <v>13</v>
      </c>
      <c r="D75" s="4">
        <f t="shared" si="25"/>
        <v>30</v>
      </c>
      <c r="E75" s="4">
        <v>15</v>
      </c>
      <c r="F75" s="4">
        <v>5</v>
      </c>
      <c r="G75" s="4">
        <v>10</v>
      </c>
      <c r="H75" s="1"/>
      <c r="I75" s="4">
        <f t="shared" si="26"/>
        <v>1</v>
      </c>
      <c r="J75" s="4">
        <f t="shared" si="27"/>
        <v>1</v>
      </c>
    </row>
    <row r="76" spans="1:10" ht="15.75" customHeight="1" x14ac:dyDescent="0.25">
      <c r="A76" s="5" t="s">
        <v>79</v>
      </c>
      <c r="B76" s="4">
        <v>2</v>
      </c>
      <c r="C76" s="4" t="s">
        <v>15</v>
      </c>
      <c r="D76" s="4">
        <f t="shared" si="25"/>
        <v>30</v>
      </c>
      <c r="E76" s="4">
        <v>15</v>
      </c>
      <c r="F76" s="4">
        <v>5</v>
      </c>
      <c r="G76" s="4">
        <v>10</v>
      </c>
      <c r="H76" s="4"/>
      <c r="I76" s="4">
        <f t="shared" si="26"/>
        <v>1</v>
      </c>
      <c r="J76" s="4">
        <f t="shared" si="27"/>
        <v>1</v>
      </c>
    </row>
    <row r="77" spans="1:10" ht="15.75" customHeight="1" x14ac:dyDescent="0.25">
      <c r="A77" s="5" t="s">
        <v>80</v>
      </c>
      <c r="B77" s="4">
        <v>3</v>
      </c>
      <c r="C77" s="4" t="s">
        <v>15</v>
      </c>
      <c r="D77" s="4">
        <f t="shared" si="25"/>
        <v>45</v>
      </c>
      <c r="E77" s="4">
        <v>15</v>
      </c>
      <c r="F77" s="4">
        <v>10</v>
      </c>
      <c r="G77" s="4">
        <v>20</v>
      </c>
      <c r="H77" s="4"/>
      <c r="I77" s="4">
        <f t="shared" si="26"/>
        <v>1</v>
      </c>
      <c r="J77" s="4">
        <f t="shared" si="27"/>
        <v>2</v>
      </c>
    </row>
    <row r="78" spans="1:10" ht="15.75" customHeight="1" x14ac:dyDescent="0.25">
      <c r="A78" s="5" t="s">
        <v>81</v>
      </c>
      <c r="B78" s="4">
        <v>3</v>
      </c>
      <c r="C78" s="4" t="s">
        <v>15</v>
      </c>
      <c r="D78" s="4">
        <f t="shared" si="25"/>
        <v>45</v>
      </c>
      <c r="E78" s="4">
        <v>15</v>
      </c>
      <c r="F78" s="4">
        <v>10</v>
      </c>
      <c r="G78" s="4">
        <v>20</v>
      </c>
      <c r="H78" s="4"/>
      <c r="I78" s="4">
        <f t="shared" si="26"/>
        <v>1</v>
      </c>
      <c r="J78" s="4">
        <f t="shared" si="27"/>
        <v>2</v>
      </c>
    </row>
    <row r="79" spans="1:10" ht="15.75" customHeight="1" x14ac:dyDescent="0.25">
      <c r="A79" s="3" t="s">
        <v>82</v>
      </c>
      <c r="B79" s="4">
        <v>2</v>
      </c>
      <c r="C79" s="4" t="s">
        <v>15</v>
      </c>
      <c r="D79" s="4">
        <f t="shared" si="25"/>
        <v>30</v>
      </c>
      <c r="E79" s="4">
        <v>15</v>
      </c>
      <c r="F79" s="4">
        <v>5</v>
      </c>
      <c r="G79" s="4">
        <v>10</v>
      </c>
      <c r="H79" s="4"/>
      <c r="I79" s="4">
        <f t="shared" si="26"/>
        <v>1</v>
      </c>
      <c r="J79" s="4">
        <f t="shared" si="27"/>
        <v>1</v>
      </c>
    </row>
    <row r="80" spans="1:10" ht="15.75" customHeight="1" x14ac:dyDescent="0.25">
      <c r="A80" s="3" t="s">
        <v>83</v>
      </c>
      <c r="B80" s="4">
        <v>2</v>
      </c>
      <c r="C80" s="4" t="s">
        <v>15</v>
      </c>
      <c r="D80" s="4">
        <f t="shared" si="25"/>
        <v>30</v>
      </c>
      <c r="E80" s="4"/>
      <c r="F80" s="4"/>
      <c r="G80" s="4">
        <v>30</v>
      </c>
      <c r="H80" s="4"/>
      <c r="I80" s="4">
        <f t="shared" si="26"/>
        <v>0</v>
      </c>
      <c r="J80" s="4">
        <f t="shared" si="27"/>
        <v>2</v>
      </c>
    </row>
    <row r="81" spans="1:10" ht="15.75" customHeight="1" x14ac:dyDescent="0.25">
      <c r="A81" s="3" t="s">
        <v>84</v>
      </c>
      <c r="B81" s="4">
        <v>8</v>
      </c>
      <c r="C81" s="4" t="s">
        <v>13</v>
      </c>
      <c r="D81" s="4">
        <f t="shared" si="25"/>
        <v>0</v>
      </c>
      <c r="E81" s="4"/>
      <c r="F81" s="4"/>
      <c r="G81" s="4"/>
      <c r="H81" s="4"/>
      <c r="I81" s="4">
        <f t="shared" si="26"/>
        <v>0</v>
      </c>
      <c r="J81" s="4">
        <f t="shared" si="27"/>
        <v>0</v>
      </c>
    </row>
    <row r="82" spans="1:10" ht="15.75" customHeight="1" x14ac:dyDescent="0.25">
      <c r="A82" s="7" t="s">
        <v>25</v>
      </c>
      <c r="B82" s="1">
        <f>SUM(B73:B81)</f>
        <v>30</v>
      </c>
      <c r="C82" s="1">
        <v>2</v>
      </c>
      <c r="D82" s="1">
        <f>SUM(D73:D81)</f>
        <v>300</v>
      </c>
      <c r="E82" s="1">
        <f t="shared" ref="E82:J82" si="28">SUM(E73:E81)</f>
        <v>105</v>
      </c>
      <c r="F82" s="1">
        <f t="shared" si="28"/>
        <v>55</v>
      </c>
      <c r="G82" s="1">
        <f t="shared" si="28"/>
        <v>140</v>
      </c>
      <c r="H82" s="1">
        <f t="shared" si="28"/>
        <v>0</v>
      </c>
      <c r="I82" s="1">
        <f t="shared" si="28"/>
        <v>7</v>
      </c>
      <c r="J82" s="1">
        <f t="shared" si="28"/>
        <v>13</v>
      </c>
    </row>
    <row r="83" spans="1:10" ht="15.75" customHeight="1" x14ac:dyDescent="0.25">
      <c r="A83" s="12" t="s">
        <v>85</v>
      </c>
      <c r="B83" s="1">
        <f t="shared" ref="B83:J83" si="29">B17+B28+B40+B50+B60+B71+B82</f>
        <v>210</v>
      </c>
      <c r="C83" s="1">
        <f t="shared" si="29"/>
        <v>21</v>
      </c>
      <c r="D83" s="1">
        <f t="shared" si="29"/>
        <v>2400</v>
      </c>
      <c r="E83" s="1">
        <f t="shared" si="29"/>
        <v>830</v>
      </c>
      <c r="F83" s="1">
        <f t="shared" si="29"/>
        <v>486</v>
      </c>
      <c r="G83" s="1">
        <f t="shared" si="29"/>
        <v>1080</v>
      </c>
      <c r="H83" s="1">
        <f t="shared" si="29"/>
        <v>4</v>
      </c>
      <c r="I83" s="8">
        <f t="shared" si="29"/>
        <v>55.333333333333329</v>
      </c>
      <c r="J83" s="8">
        <f t="shared" si="29"/>
        <v>104.4</v>
      </c>
    </row>
    <row r="84" spans="1:10" ht="15.75" customHeight="1" x14ac:dyDescent="0.25">
      <c r="A84" s="19" t="s">
        <v>86</v>
      </c>
      <c r="B84" s="19"/>
      <c r="C84" s="19"/>
      <c r="D84" s="19"/>
      <c r="E84" s="9">
        <f>E83/$D$83*100</f>
        <v>34.583333333333336</v>
      </c>
      <c r="F84" s="9">
        <f>F83/$D$83*100</f>
        <v>20.25</v>
      </c>
      <c r="G84" s="9">
        <f>G83/$D$83*100</f>
        <v>45</v>
      </c>
      <c r="H84" s="9">
        <f>H83/$D$83*100</f>
        <v>0.16666666666666669</v>
      </c>
      <c r="I84" s="3"/>
      <c r="J84" s="3"/>
    </row>
    <row r="85" spans="1:10" ht="15.75" customHeight="1" x14ac:dyDescent="0.25">
      <c r="A85" s="18" t="s">
        <v>87</v>
      </c>
      <c r="B85" s="18"/>
      <c r="C85" s="18"/>
      <c r="D85" s="18"/>
      <c r="E85" s="18"/>
      <c r="F85" s="18"/>
      <c r="G85" s="18"/>
      <c r="H85" s="18"/>
      <c r="I85" s="18"/>
      <c r="J85" s="18"/>
    </row>
    <row r="87" spans="1:10" x14ac:dyDescent="0.25">
      <c r="A87" s="13" t="s">
        <v>88</v>
      </c>
    </row>
    <row r="88" spans="1:10" ht="105" x14ac:dyDescent="0.25">
      <c r="A88" s="1" t="s">
        <v>1</v>
      </c>
      <c r="B88" s="2" t="s">
        <v>2</v>
      </c>
      <c r="C88" s="2" t="s">
        <v>3</v>
      </c>
      <c r="D88" s="2" t="s">
        <v>4</v>
      </c>
      <c r="E88" s="15" t="s">
        <v>5</v>
      </c>
      <c r="F88" s="2" t="s">
        <v>6</v>
      </c>
      <c r="G88" s="2" t="s">
        <v>7</v>
      </c>
      <c r="H88" s="2" t="s">
        <v>8</v>
      </c>
      <c r="I88" s="15" t="s">
        <v>9</v>
      </c>
      <c r="J88" s="15" t="s">
        <v>10</v>
      </c>
    </row>
    <row r="89" spans="1:10" ht="15.75" customHeight="1" x14ac:dyDescent="0.25">
      <c r="A89" s="19" t="s">
        <v>89</v>
      </c>
      <c r="B89" s="19"/>
      <c r="C89" s="19"/>
      <c r="D89" s="19"/>
      <c r="E89" s="19"/>
      <c r="F89" s="19"/>
      <c r="G89" s="19"/>
      <c r="H89" s="19"/>
      <c r="I89" s="19"/>
      <c r="J89" s="19"/>
    </row>
    <row r="90" spans="1:10" ht="15.75" customHeight="1" x14ac:dyDescent="0.25">
      <c r="A90" s="17" t="s">
        <v>18</v>
      </c>
      <c r="B90" s="17"/>
      <c r="C90" s="17"/>
      <c r="D90" s="17"/>
      <c r="E90" s="17"/>
      <c r="F90" s="17"/>
      <c r="G90" s="17"/>
      <c r="H90" s="17"/>
      <c r="I90" s="17"/>
      <c r="J90" s="17"/>
    </row>
    <row r="91" spans="1:10" ht="15.75" customHeight="1" x14ac:dyDescent="0.25">
      <c r="A91" s="3" t="s">
        <v>90</v>
      </c>
      <c r="B91" s="4">
        <v>4</v>
      </c>
      <c r="C91" s="4" t="s">
        <v>13</v>
      </c>
      <c r="D91" s="4">
        <v>45</v>
      </c>
      <c r="E91" s="4">
        <v>15</v>
      </c>
      <c r="F91" s="4">
        <v>0</v>
      </c>
      <c r="G91" s="4">
        <v>30</v>
      </c>
      <c r="H91" s="4"/>
      <c r="I91" s="4">
        <f t="shared" ref="I91:I92" si="30">E91/15</f>
        <v>1</v>
      </c>
      <c r="J91" s="4">
        <f t="shared" ref="J91" si="31">SUM(F91:G91)/15</f>
        <v>2</v>
      </c>
    </row>
    <row r="92" spans="1:10" ht="15.75" customHeight="1" x14ac:dyDescent="0.25">
      <c r="A92" s="3" t="s">
        <v>136</v>
      </c>
      <c r="B92" s="4">
        <v>4</v>
      </c>
      <c r="C92" s="4" t="s">
        <v>13</v>
      </c>
      <c r="D92" s="4">
        <v>45</v>
      </c>
      <c r="E92" s="4">
        <v>15</v>
      </c>
      <c r="F92" s="4">
        <v>0</v>
      </c>
      <c r="G92" s="4">
        <v>30</v>
      </c>
      <c r="H92" s="4"/>
      <c r="I92" s="4">
        <f t="shared" si="30"/>
        <v>1</v>
      </c>
      <c r="J92" s="4">
        <f t="shared" ref="J92" si="32">SUM(F92:G92)/15</f>
        <v>2</v>
      </c>
    </row>
    <row r="93" spans="1:10" ht="15.75" customHeight="1" x14ac:dyDescent="0.25">
      <c r="A93" s="17" t="s">
        <v>20</v>
      </c>
      <c r="B93" s="17"/>
      <c r="C93" s="17"/>
      <c r="D93" s="17"/>
      <c r="E93" s="17"/>
      <c r="F93" s="17"/>
      <c r="G93" s="17"/>
      <c r="H93" s="17"/>
      <c r="I93" s="17"/>
      <c r="J93" s="17"/>
    </row>
    <row r="94" spans="1:10" ht="15.75" customHeight="1" x14ac:dyDescent="0.25">
      <c r="A94" s="3" t="s">
        <v>91</v>
      </c>
      <c r="B94" s="4">
        <v>2</v>
      </c>
      <c r="C94" s="4" t="s">
        <v>15</v>
      </c>
      <c r="D94" s="4">
        <v>30</v>
      </c>
      <c r="E94" s="4">
        <v>30</v>
      </c>
      <c r="F94" s="4"/>
      <c r="G94" s="4"/>
      <c r="H94" s="4"/>
      <c r="I94" s="4">
        <f t="shared" ref="I94:I95" si="33">E94/15</f>
        <v>2</v>
      </c>
      <c r="J94" s="4">
        <f t="shared" ref="J94:J95" si="34">SUM(F94:G94)/15</f>
        <v>0</v>
      </c>
    </row>
    <row r="95" spans="1:10" ht="15.75" customHeight="1" x14ac:dyDescent="0.25">
      <c r="A95" s="3" t="s">
        <v>92</v>
      </c>
      <c r="B95" s="4">
        <v>2</v>
      </c>
      <c r="C95" s="4" t="s">
        <v>15</v>
      </c>
      <c r="D95" s="4">
        <v>30</v>
      </c>
      <c r="E95" s="4">
        <v>30</v>
      </c>
      <c r="F95" s="4"/>
      <c r="G95" s="4"/>
      <c r="H95" s="4"/>
      <c r="I95" s="4">
        <f t="shared" si="33"/>
        <v>2</v>
      </c>
      <c r="J95" s="4">
        <f t="shared" si="34"/>
        <v>0</v>
      </c>
    </row>
    <row r="96" spans="1:10" ht="15.75" customHeight="1" x14ac:dyDescent="0.25">
      <c r="A96" s="19" t="s">
        <v>26</v>
      </c>
      <c r="B96" s="19"/>
      <c r="C96" s="19"/>
      <c r="D96" s="19"/>
      <c r="E96" s="19"/>
      <c r="F96" s="19"/>
      <c r="G96" s="19"/>
      <c r="H96" s="19"/>
      <c r="I96" s="19"/>
      <c r="J96" s="19"/>
    </row>
    <row r="97" spans="1:10" ht="15.75" customHeight="1" x14ac:dyDescent="0.25">
      <c r="A97" s="17" t="s">
        <v>35</v>
      </c>
      <c r="B97" s="17"/>
      <c r="C97" s="17"/>
      <c r="D97" s="17"/>
      <c r="E97" s="17"/>
      <c r="F97" s="17"/>
      <c r="G97" s="17"/>
      <c r="H97" s="17"/>
      <c r="I97" s="17"/>
      <c r="J97" s="17"/>
    </row>
    <row r="98" spans="1:10" ht="15.75" customHeight="1" x14ac:dyDescent="0.25">
      <c r="A98" s="3" t="s">
        <v>93</v>
      </c>
      <c r="B98" s="4">
        <v>3</v>
      </c>
      <c r="C98" s="4" t="s">
        <v>15</v>
      </c>
      <c r="D98" s="4">
        <v>45</v>
      </c>
      <c r="E98" s="4">
        <v>15</v>
      </c>
      <c r="F98" s="4">
        <v>10</v>
      </c>
      <c r="G98" s="4">
        <v>20</v>
      </c>
      <c r="H98" s="4"/>
      <c r="I98" s="4">
        <f t="shared" ref="I98:I99" si="35">E98/15</f>
        <v>1</v>
      </c>
      <c r="J98" s="4">
        <f t="shared" ref="J98:J99" si="36">SUM(F98:G98)/15</f>
        <v>2</v>
      </c>
    </row>
    <row r="99" spans="1:10" ht="15.75" customHeight="1" x14ac:dyDescent="0.25">
      <c r="A99" s="3" t="s">
        <v>132</v>
      </c>
      <c r="B99" s="4">
        <v>3</v>
      </c>
      <c r="C99" s="4" t="s">
        <v>15</v>
      </c>
      <c r="D99" s="4">
        <v>45</v>
      </c>
      <c r="E99" s="4">
        <v>15</v>
      </c>
      <c r="F99" s="4">
        <v>10</v>
      </c>
      <c r="G99" s="4">
        <v>20</v>
      </c>
      <c r="H99" s="4"/>
      <c r="I99" s="4">
        <f t="shared" si="35"/>
        <v>1</v>
      </c>
      <c r="J99" s="4">
        <f t="shared" si="36"/>
        <v>2</v>
      </c>
    </row>
    <row r="100" spans="1:10" ht="15.75" customHeight="1" x14ac:dyDescent="0.25">
      <c r="A100" s="17" t="s">
        <v>36</v>
      </c>
      <c r="B100" s="17"/>
      <c r="C100" s="17"/>
      <c r="D100" s="17"/>
      <c r="E100" s="17"/>
      <c r="F100" s="17"/>
      <c r="G100" s="17"/>
      <c r="H100" s="17"/>
      <c r="I100" s="17"/>
      <c r="J100" s="17"/>
    </row>
    <row r="101" spans="1:10" ht="15.75" customHeight="1" x14ac:dyDescent="0.25">
      <c r="A101" s="3" t="s">
        <v>94</v>
      </c>
      <c r="B101" s="4">
        <v>2</v>
      </c>
      <c r="C101" s="4" t="s">
        <v>15</v>
      </c>
      <c r="D101" s="4">
        <v>30</v>
      </c>
      <c r="E101" s="4">
        <v>30</v>
      </c>
      <c r="F101" s="4"/>
      <c r="G101" s="4"/>
      <c r="H101" s="4"/>
      <c r="I101" s="4">
        <f t="shared" ref="I101:I102" si="37">E101/15</f>
        <v>2</v>
      </c>
      <c r="J101" s="4">
        <f t="shared" ref="J101:J102" si="38">SUM(F101:G101)/15</f>
        <v>0</v>
      </c>
    </row>
    <row r="102" spans="1:10" ht="15.75" customHeight="1" x14ac:dyDescent="0.25">
      <c r="A102" s="3" t="s">
        <v>95</v>
      </c>
      <c r="B102" s="4">
        <v>2</v>
      </c>
      <c r="C102" s="4" t="s">
        <v>15</v>
      </c>
      <c r="D102" s="4">
        <v>30</v>
      </c>
      <c r="E102" s="4">
        <v>30</v>
      </c>
      <c r="F102" s="4"/>
      <c r="G102" s="4"/>
      <c r="H102" s="4"/>
      <c r="I102" s="4">
        <f t="shared" si="37"/>
        <v>2</v>
      </c>
      <c r="J102" s="4">
        <f t="shared" si="38"/>
        <v>0</v>
      </c>
    </row>
    <row r="103" spans="1:10" ht="15.75" customHeight="1" x14ac:dyDescent="0.25">
      <c r="A103" s="19" t="s">
        <v>37</v>
      </c>
      <c r="B103" s="19"/>
      <c r="C103" s="19"/>
      <c r="D103" s="19"/>
      <c r="E103" s="19"/>
      <c r="F103" s="19"/>
      <c r="G103" s="19"/>
      <c r="H103" s="19"/>
      <c r="I103" s="19"/>
      <c r="J103" s="19"/>
    </row>
    <row r="104" spans="1:10" ht="15.75" customHeight="1" x14ac:dyDescent="0.25">
      <c r="A104" s="17" t="s">
        <v>43</v>
      </c>
      <c r="B104" s="17"/>
      <c r="C104" s="17"/>
      <c r="D104" s="17"/>
      <c r="E104" s="17"/>
      <c r="F104" s="17"/>
      <c r="G104" s="17"/>
      <c r="H104" s="17"/>
      <c r="I104" s="17"/>
      <c r="J104" s="17"/>
    </row>
    <row r="105" spans="1:10" ht="15.75" customHeight="1" x14ac:dyDescent="0.25">
      <c r="A105" s="3" t="s">
        <v>96</v>
      </c>
      <c r="B105" s="4">
        <v>3</v>
      </c>
      <c r="C105" s="4" t="s">
        <v>15</v>
      </c>
      <c r="D105" s="4">
        <v>45</v>
      </c>
      <c r="E105" s="4">
        <v>15</v>
      </c>
      <c r="F105" s="4">
        <v>20</v>
      </c>
      <c r="G105" s="4">
        <v>10</v>
      </c>
      <c r="H105" s="4"/>
      <c r="I105" s="4">
        <f t="shared" ref="I105:I106" si="39">E105/15</f>
        <v>1</v>
      </c>
      <c r="J105" s="4">
        <f t="shared" ref="J105:J106" si="40">SUM(F105:G105)/15</f>
        <v>2</v>
      </c>
    </row>
    <row r="106" spans="1:10" ht="15.75" customHeight="1" x14ac:dyDescent="0.25">
      <c r="A106" s="3" t="s">
        <v>97</v>
      </c>
      <c r="B106" s="4">
        <v>3</v>
      </c>
      <c r="C106" s="4" t="s">
        <v>15</v>
      </c>
      <c r="D106" s="4">
        <v>45</v>
      </c>
      <c r="E106" s="4">
        <v>15</v>
      </c>
      <c r="F106" s="4">
        <v>20</v>
      </c>
      <c r="G106" s="4">
        <v>10</v>
      </c>
      <c r="H106" s="4"/>
      <c r="I106" s="4">
        <f t="shared" si="39"/>
        <v>1</v>
      </c>
      <c r="J106" s="4">
        <f t="shared" si="40"/>
        <v>2</v>
      </c>
    </row>
    <row r="107" spans="1:10" ht="15.75" customHeight="1" x14ac:dyDescent="0.25">
      <c r="A107" s="19" t="s">
        <v>47</v>
      </c>
      <c r="B107" s="19"/>
      <c r="C107" s="19"/>
      <c r="D107" s="19"/>
      <c r="E107" s="19"/>
      <c r="F107" s="19"/>
      <c r="G107" s="19"/>
      <c r="H107" s="19"/>
      <c r="I107" s="19"/>
      <c r="J107" s="19"/>
    </row>
    <row r="108" spans="1:10" ht="15.75" customHeight="1" x14ac:dyDescent="0.25">
      <c r="A108" s="17" t="s">
        <v>50</v>
      </c>
      <c r="B108" s="17"/>
      <c r="C108" s="17"/>
      <c r="D108" s="17"/>
      <c r="E108" s="17"/>
      <c r="F108" s="17"/>
      <c r="G108" s="17"/>
      <c r="H108" s="17"/>
      <c r="I108" s="17"/>
      <c r="J108" s="17"/>
    </row>
    <row r="109" spans="1:10" ht="15.75" customHeight="1" x14ac:dyDescent="0.25">
      <c r="A109" s="3" t="s">
        <v>98</v>
      </c>
      <c r="B109" s="4">
        <v>4</v>
      </c>
      <c r="C109" s="4" t="s">
        <v>15</v>
      </c>
      <c r="D109" s="4">
        <v>45</v>
      </c>
      <c r="E109" s="4">
        <v>15</v>
      </c>
      <c r="F109" s="4">
        <v>10</v>
      </c>
      <c r="G109" s="4">
        <v>20</v>
      </c>
      <c r="H109" s="4"/>
      <c r="I109" s="4">
        <f t="shared" ref="I109:I110" si="41">E109/15</f>
        <v>1</v>
      </c>
      <c r="J109" s="4">
        <f t="shared" ref="J109:J110" si="42">SUM(F109:G109)/15</f>
        <v>2</v>
      </c>
    </row>
    <row r="110" spans="1:10" ht="15.75" customHeight="1" x14ac:dyDescent="0.25">
      <c r="A110" s="5" t="s">
        <v>99</v>
      </c>
      <c r="B110" s="4">
        <v>4</v>
      </c>
      <c r="C110" s="4" t="s">
        <v>15</v>
      </c>
      <c r="D110" s="4">
        <v>45</v>
      </c>
      <c r="E110" s="4">
        <v>15</v>
      </c>
      <c r="F110" s="4">
        <v>10</v>
      </c>
      <c r="G110" s="4">
        <v>20</v>
      </c>
      <c r="H110" s="4"/>
      <c r="I110" s="4">
        <f t="shared" si="41"/>
        <v>1</v>
      </c>
      <c r="J110" s="4">
        <f t="shared" si="42"/>
        <v>2</v>
      </c>
    </row>
    <row r="111" spans="1:10" ht="15.75" customHeight="1" x14ac:dyDescent="0.25">
      <c r="A111" s="17" t="s">
        <v>51</v>
      </c>
      <c r="B111" s="17"/>
      <c r="C111" s="17"/>
      <c r="D111" s="17"/>
      <c r="E111" s="17"/>
      <c r="F111" s="17"/>
      <c r="G111" s="17"/>
      <c r="H111" s="17"/>
      <c r="I111" s="17"/>
      <c r="J111" s="17"/>
    </row>
    <row r="112" spans="1:10" ht="15.75" customHeight="1" x14ac:dyDescent="0.25">
      <c r="A112" s="5" t="s">
        <v>100</v>
      </c>
      <c r="B112" s="4">
        <v>4</v>
      </c>
      <c r="C112" s="4" t="s">
        <v>13</v>
      </c>
      <c r="D112" s="4">
        <v>45</v>
      </c>
      <c r="E112" s="4">
        <v>15</v>
      </c>
      <c r="F112" s="4">
        <v>10</v>
      </c>
      <c r="G112" s="4">
        <v>20</v>
      </c>
      <c r="H112" s="4"/>
      <c r="I112" s="4">
        <f t="shared" ref="I112:I113" si="43">E112/15</f>
        <v>1</v>
      </c>
      <c r="J112" s="4">
        <f t="shared" ref="J112:J113" si="44">SUM(F112:G112)/15</f>
        <v>2</v>
      </c>
    </row>
    <row r="113" spans="1:10" ht="15.75" customHeight="1" x14ac:dyDescent="0.25">
      <c r="A113" s="3" t="s">
        <v>101</v>
      </c>
      <c r="B113" s="4">
        <v>4</v>
      </c>
      <c r="C113" s="4" t="s">
        <v>13</v>
      </c>
      <c r="D113" s="4">
        <v>45</v>
      </c>
      <c r="E113" s="4">
        <v>15</v>
      </c>
      <c r="F113" s="4">
        <v>10</v>
      </c>
      <c r="G113" s="4">
        <v>20</v>
      </c>
      <c r="H113" s="4"/>
      <c r="I113" s="4">
        <f t="shared" si="43"/>
        <v>1</v>
      </c>
      <c r="J113" s="4">
        <f t="shared" si="44"/>
        <v>2</v>
      </c>
    </row>
    <row r="114" spans="1:10" ht="15.75" customHeight="1" x14ac:dyDescent="0.25">
      <c r="A114" s="17" t="s">
        <v>53</v>
      </c>
      <c r="B114" s="17"/>
      <c r="C114" s="17"/>
      <c r="D114" s="17"/>
      <c r="E114" s="17"/>
      <c r="F114" s="17"/>
      <c r="G114" s="17"/>
      <c r="H114" s="17"/>
      <c r="I114" s="17"/>
      <c r="J114" s="17"/>
    </row>
    <row r="115" spans="1:10" ht="15.75" customHeight="1" x14ac:dyDescent="0.25">
      <c r="A115" s="3" t="s">
        <v>102</v>
      </c>
      <c r="B115" s="4">
        <v>3</v>
      </c>
      <c r="C115" s="4" t="s">
        <v>15</v>
      </c>
      <c r="D115" s="4">
        <v>45</v>
      </c>
      <c r="E115" s="4">
        <v>15</v>
      </c>
      <c r="F115" s="4">
        <v>10</v>
      </c>
      <c r="G115" s="4">
        <v>20</v>
      </c>
      <c r="H115" s="4"/>
      <c r="I115" s="4">
        <f t="shared" ref="I115:I117" si="45">E115/15</f>
        <v>1</v>
      </c>
      <c r="J115" s="4">
        <f t="shared" ref="J115:J117" si="46">SUM(F115:G115)/15</f>
        <v>2</v>
      </c>
    </row>
    <row r="116" spans="1:10" ht="15.75" customHeight="1" x14ac:dyDescent="0.25">
      <c r="A116" s="3" t="s">
        <v>133</v>
      </c>
      <c r="B116" s="4">
        <v>3</v>
      </c>
      <c r="C116" s="4" t="s">
        <v>15</v>
      </c>
      <c r="D116" s="4">
        <v>45</v>
      </c>
      <c r="E116" s="4">
        <v>15</v>
      </c>
      <c r="F116" s="4">
        <v>10</v>
      </c>
      <c r="G116" s="4">
        <v>20</v>
      </c>
      <c r="H116" s="4"/>
      <c r="I116" s="4">
        <f t="shared" ref="I116" si="47">E116/15</f>
        <v>1</v>
      </c>
      <c r="J116" s="4">
        <f t="shared" ref="J116" si="48">SUM(F116:G116)/15</f>
        <v>2</v>
      </c>
    </row>
    <row r="117" spans="1:10" ht="15.75" customHeight="1" x14ac:dyDescent="0.25">
      <c r="A117" s="3" t="s">
        <v>103</v>
      </c>
      <c r="B117" s="4">
        <v>3</v>
      </c>
      <c r="C117" s="4" t="s">
        <v>15</v>
      </c>
      <c r="D117" s="4">
        <v>45</v>
      </c>
      <c r="E117" s="4">
        <v>15</v>
      </c>
      <c r="F117" s="4">
        <v>10</v>
      </c>
      <c r="G117" s="4">
        <v>20</v>
      </c>
      <c r="H117" s="4"/>
      <c r="I117" s="4">
        <f t="shared" si="45"/>
        <v>1</v>
      </c>
      <c r="J117" s="4">
        <f t="shared" si="46"/>
        <v>2</v>
      </c>
    </row>
    <row r="118" spans="1:10" ht="15.75" customHeight="1" x14ac:dyDescent="0.25">
      <c r="A118" s="17" t="s">
        <v>54</v>
      </c>
      <c r="B118" s="17"/>
      <c r="C118" s="17"/>
      <c r="D118" s="17"/>
      <c r="E118" s="17"/>
      <c r="F118" s="17"/>
      <c r="G118" s="17"/>
      <c r="H118" s="17"/>
      <c r="I118" s="17"/>
      <c r="J118" s="17"/>
    </row>
    <row r="119" spans="1:10" ht="15.75" customHeight="1" x14ac:dyDescent="0.25">
      <c r="A119" s="5" t="s">
        <v>104</v>
      </c>
      <c r="B119" s="4">
        <v>4</v>
      </c>
      <c r="C119" s="4" t="s">
        <v>15</v>
      </c>
      <c r="D119" s="4">
        <v>45</v>
      </c>
      <c r="E119" s="4">
        <v>15</v>
      </c>
      <c r="F119" s="4">
        <v>10</v>
      </c>
      <c r="G119" s="4">
        <v>20</v>
      </c>
      <c r="H119" s="4"/>
      <c r="I119" s="4">
        <f t="shared" ref="I119:I120" si="49">E119/15</f>
        <v>1</v>
      </c>
      <c r="J119" s="4">
        <f t="shared" ref="J119:J120" si="50">SUM(F119:G119)/15</f>
        <v>2</v>
      </c>
    </row>
    <row r="120" spans="1:10" ht="15.75" customHeight="1" x14ac:dyDescent="0.25">
      <c r="A120" s="5" t="s">
        <v>105</v>
      </c>
      <c r="B120" s="4">
        <v>4</v>
      </c>
      <c r="C120" s="4" t="s">
        <v>15</v>
      </c>
      <c r="D120" s="4">
        <v>45</v>
      </c>
      <c r="E120" s="4">
        <v>15</v>
      </c>
      <c r="F120" s="4">
        <v>10</v>
      </c>
      <c r="G120" s="4">
        <v>20</v>
      </c>
      <c r="H120" s="4"/>
      <c r="I120" s="4">
        <f t="shared" si="49"/>
        <v>1</v>
      </c>
      <c r="J120" s="4">
        <f t="shared" si="50"/>
        <v>2</v>
      </c>
    </row>
    <row r="121" spans="1:10" ht="15.75" customHeight="1" x14ac:dyDescent="0.25">
      <c r="A121" s="19" t="s">
        <v>56</v>
      </c>
      <c r="B121" s="19"/>
      <c r="C121" s="19"/>
      <c r="D121" s="19"/>
      <c r="E121" s="19"/>
      <c r="F121" s="19"/>
      <c r="G121" s="19"/>
      <c r="H121" s="19"/>
      <c r="I121" s="19"/>
      <c r="J121" s="19"/>
    </row>
    <row r="122" spans="1:10" ht="15.75" customHeight="1" x14ac:dyDescent="0.25">
      <c r="A122" s="17" t="s">
        <v>58</v>
      </c>
      <c r="B122" s="17"/>
      <c r="C122" s="17"/>
      <c r="D122" s="17"/>
      <c r="E122" s="17"/>
      <c r="F122" s="17"/>
      <c r="G122" s="17"/>
      <c r="H122" s="17"/>
      <c r="I122" s="17"/>
      <c r="J122" s="17"/>
    </row>
    <row r="123" spans="1:10" ht="15.75" customHeight="1" x14ac:dyDescent="0.25">
      <c r="A123" s="5" t="s">
        <v>106</v>
      </c>
      <c r="B123" s="4">
        <v>4</v>
      </c>
      <c r="C123" s="4" t="s">
        <v>13</v>
      </c>
      <c r="D123" s="4">
        <v>45</v>
      </c>
      <c r="E123" s="4">
        <v>15</v>
      </c>
      <c r="F123" s="4">
        <v>10</v>
      </c>
      <c r="G123" s="4">
        <v>20</v>
      </c>
      <c r="H123" s="4"/>
      <c r="I123" s="4">
        <f t="shared" ref="I123:I124" si="51">E123/15</f>
        <v>1</v>
      </c>
      <c r="J123" s="4">
        <f t="shared" ref="J123:J124" si="52">SUM(F123:G123)/15</f>
        <v>2</v>
      </c>
    </row>
    <row r="124" spans="1:10" ht="15.75" customHeight="1" x14ac:dyDescent="0.25">
      <c r="A124" s="5" t="s">
        <v>131</v>
      </c>
      <c r="B124" s="4">
        <v>4</v>
      </c>
      <c r="C124" s="4" t="s">
        <v>13</v>
      </c>
      <c r="D124" s="4">
        <v>45</v>
      </c>
      <c r="E124" s="4">
        <v>15</v>
      </c>
      <c r="F124" s="4">
        <v>10</v>
      </c>
      <c r="G124" s="4">
        <v>20</v>
      </c>
      <c r="H124" s="4"/>
      <c r="I124" s="4">
        <f t="shared" si="51"/>
        <v>1</v>
      </c>
      <c r="J124" s="4">
        <f t="shared" si="52"/>
        <v>2</v>
      </c>
    </row>
    <row r="125" spans="1:10" ht="15.75" customHeight="1" x14ac:dyDescent="0.25">
      <c r="A125" s="17" t="s">
        <v>61</v>
      </c>
      <c r="B125" s="17"/>
      <c r="C125" s="17"/>
      <c r="D125" s="17"/>
      <c r="E125" s="17"/>
      <c r="F125" s="17"/>
      <c r="G125" s="17"/>
      <c r="H125" s="17"/>
      <c r="I125" s="17"/>
      <c r="J125" s="17"/>
    </row>
    <row r="126" spans="1:10" ht="15.75" customHeight="1" x14ac:dyDescent="0.25">
      <c r="A126" s="3" t="s">
        <v>107</v>
      </c>
      <c r="B126" s="4">
        <v>4</v>
      </c>
      <c r="C126" s="4" t="s">
        <v>15</v>
      </c>
      <c r="D126" s="4">
        <v>45</v>
      </c>
      <c r="E126" s="4">
        <v>15</v>
      </c>
      <c r="F126" s="4">
        <v>10</v>
      </c>
      <c r="G126" s="4">
        <v>20</v>
      </c>
      <c r="H126" s="4"/>
      <c r="I126" s="4">
        <f t="shared" ref="I126:I127" si="53">E126/15</f>
        <v>1</v>
      </c>
      <c r="J126" s="4">
        <f t="shared" ref="J126:J127" si="54">SUM(F126:G126)/15</f>
        <v>2</v>
      </c>
    </row>
    <row r="127" spans="1:10" ht="15.75" customHeight="1" x14ac:dyDescent="0.25">
      <c r="A127" s="3" t="s">
        <v>108</v>
      </c>
      <c r="B127" s="4">
        <v>4</v>
      </c>
      <c r="C127" s="4" t="s">
        <v>15</v>
      </c>
      <c r="D127" s="4">
        <v>45</v>
      </c>
      <c r="E127" s="4">
        <v>15</v>
      </c>
      <c r="F127" s="4">
        <v>10</v>
      </c>
      <c r="G127" s="4">
        <v>20</v>
      </c>
      <c r="H127" s="4"/>
      <c r="I127" s="4">
        <f t="shared" si="53"/>
        <v>1</v>
      </c>
      <c r="J127" s="4">
        <f t="shared" si="54"/>
        <v>2</v>
      </c>
    </row>
    <row r="128" spans="1:10" ht="15.75" customHeight="1" x14ac:dyDescent="0.25">
      <c r="A128" s="17" t="s">
        <v>64</v>
      </c>
      <c r="B128" s="17"/>
      <c r="C128" s="17"/>
      <c r="D128" s="17"/>
      <c r="E128" s="17"/>
      <c r="F128" s="17"/>
      <c r="G128" s="17"/>
      <c r="H128" s="17"/>
      <c r="I128" s="17"/>
      <c r="J128" s="17"/>
    </row>
    <row r="129" spans="1:10" ht="26.25" customHeight="1" x14ac:dyDescent="0.25">
      <c r="A129" s="5" t="s">
        <v>109</v>
      </c>
      <c r="B129" s="4">
        <v>3</v>
      </c>
      <c r="C129" s="4" t="s">
        <v>15</v>
      </c>
      <c r="D129" s="4">
        <v>45</v>
      </c>
      <c r="E129" s="4">
        <v>15</v>
      </c>
      <c r="F129" s="4">
        <v>6</v>
      </c>
      <c r="G129" s="4">
        <v>20</v>
      </c>
      <c r="H129" s="4">
        <v>4</v>
      </c>
      <c r="I129" s="4">
        <f t="shared" ref="I129:I130" si="55">E129/15</f>
        <v>1</v>
      </c>
      <c r="J129" s="4">
        <f>SUM(F129:H129)/15</f>
        <v>2</v>
      </c>
    </row>
    <row r="130" spans="1:10" ht="15.75" customHeight="1" x14ac:dyDescent="0.25">
      <c r="A130" s="5" t="s">
        <v>110</v>
      </c>
      <c r="B130" s="4">
        <v>3</v>
      </c>
      <c r="C130" s="4" t="s">
        <v>15</v>
      </c>
      <c r="D130" s="4">
        <v>45</v>
      </c>
      <c r="E130" s="4">
        <v>15</v>
      </c>
      <c r="F130" s="4">
        <v>6</v>
      </c>
      <c r="G130" s="4">
        <v>20</v>
      </c>
      <c r="H130" s="4">
        <v>4</v>
      </c>
      <c r="I130" s="4">
        <f t="shared" si="55"/>
        <v>1</v>
      </c>
      <c r="J130" s="4">
        <f>SUM(F130:H130)/15</f>
        <v>2</v>
      </c>
    </row>
    <row r="131" spans="1:10" ht="15.75" customHeight="1" x14ac:dyDescent="0.25">
      <c r="A131" s="19" t="s">
        <v>65</v>
      </c>
      <c r="B131" s="19"/>
      <c r="C131" s="19"/>
      <c r="D131" s="19"/>
      <c r="E131" s="19"/>
      <c r="F131" s="19"/>
      <c r="G131" s="19"/>
      <c r="H131" s="19"/>
      <c r="I131" s="19"/>
      <c r="J131" s="19"/>
    </row>
    <row r="132" spans="1:10" ht="15.75" customHeight="1" x14ac:dyDescent="0.25">
      <c r="A132" s="17" t="s">
        <v>66</v>
      </c>
      <c r="B132" s="17"/>
      <c r="C132" s="17"/>
      <c r="D132" s="17"/>
      <c r="E132" s="17"/>
      <c r="F132" s="17"/>
      <c r="G132" s="17"/>
      <c r="H132" s="17"/>
      <c r="I132" s="17"/>
      <c r="J132" s="17"/>
    </row>
    <row r="133" spans="1:10" ht="15.75" customHeight="1" x14ac:dyDescent="0.25">
      <c r="A133" s="5" t="s">
        <v>111</v>
      </c>
      <c r="B133" s="4">
        <v>3</v>
      </c>
      <c r="C133" s="4" t="s">
        <v>15</v>
      </c>
      <c r="D133" s="4">
        <v>45</v>
      </c>
      <c r="E133" s="4">
        <v>15</v>
      </c>
      <c r="F133" s="4">
        <v>10</v>
      </c>
      <c r="G133" s="4">
        <v>20</v>
      </c>
      <c r="H133" s="3"/>
      <c r="I133" s="4">
        <f t="shared" ref="I133:I134" si="56">E133/15</f>
        <v>1</v>
      </c>
      <c r="J133" s="4">
        <f t="shared" ref="J133:J134" si="57">SUM(F133:G133)/15</f>
        <v>2</v>
      </c>
    </row>
    <row r="134" spans="1:10" ht="15.75" customHeight="1" x14ac:dyDescent="0.25">
      <c r="A134" s="5" t="s">
        <v>112</v>
      </c>
      <c r="B134" s="4">
        <v>3</v>
      </c>
      <c r="C134" s="4" t="s">
        <v>15</v>
      </c>
      <c r="D134" s="4">
        <v>45</v>
      </c>
      <c r="E134" s="4">
        <v>15</v>
      </c>
      <c r="F134" s="4">
        <v>10</v>
      </c>
      <c r="G134" s="4">
        <v>20</v>
      </c>
      <c r="H134" s="3"/>
      <c r="I134" s="4">
        <f t="shared" si="56"/>
        <v>1</v>
      </c>
      <c r="J134" s="4">
        <f t="shared" si="57"/>
        <v>2</v>
      </c>
    </row>
    <row r="135" spans="1:10" ht="15.75" customHeight="1" x14ac:dyDescent="0.25">
      <c r="A135" s="17" t="s">
        <v>67</v>
      </c>
      <c r="B135" s="17"/>
      <c r="C135" s="17"/>
      <c r="D135" s="17"/>
      <c r="E135" s="17"/>
      <c r="F135" s="17"/>
      <c r="G135" s="17"/>
      <c r="H135" s="17"/>
      <c r="I135" s="17"/>
      <c r="J135" s="17"/>
    </row>
    <row r="136" spans="1:10" ht="15.75" customHeight="1" x14ac:dyDescent="0.25">
      <c r="A136" s="3" t="s">
        <v>113</v>
      </c>
      <c r="B136" s="4">
        <v>4</v>
      </c>
      <c r="C136" s="4" t="s">
        <v>13</v>
      </c>
      <c r="D136" s="4">
        <v>45</v>
      </c>
      <c r="E136" s="4">
        <v>15</v>
      </c>
      <c r="F136" s="4">
        <v>10</v>
      </c>
      <c r="G136" s="4">
        <v>20</v>
      </c>
      <c r="H136" s="3"/>
      <c r="I136" s="4">
        <f t="shared" ref="I136:I137" si="58">E136/15</f>
        <v>1</v>
      </c>
      <c r="J136" s="4">
        <f t="shared" ref="J136:J137" si="59">SUM(F136:G136)/15</f>
        <v>2</v>
      </c>
    </row>
    <row r="137" spans="1:10" ht="15.75" customHeight="1" x14ac:dyDescent="0.25">
      <c r="A137" s="3" t="s">
        <v>114</v>
      </c>
      <c r="B137" s="4">
        <v>4</v>
      </c>
      <c r="C137" s="4" t="s">
        <v>13</v>
      </c>
      <c r="D137" s="4">
        <v>45</v>
      </c>
      <c r="E137" s="4">
        <v>15</v>
      </c>
      <c r="F137" s="4">
        <v>10</v>
      </c>
      <c r="G137" s="4">
        <v>20</v>
      </c>
      <c r="H137" s="3"/>
      <c r="I137" s="4">
        <f t="shared" si="58"/>
        <v>1</v>
      </c>
      <c r="J137" s="4">
        <f t="shared" si="59"/>
        <v>2</v>
      </c>
    </row>
    <row r="138" spans="1:10" ht="15.75" customHeight="1" x14ac:dyDescent="0.25">
      <c r="A138" s="17" t="s">
        <v>68</v>
      </c>
      <c r="B138" s="17"/>
      <c r="C138" s="17"/>
      <c r="D138" s="17"/>
      <c r="E138" s="17"/>
      <c r="F138" s="17"/>
      <c r="G138" s="17"/>
      <c r="H138" s="17"/>
      <c r="I138" s="17"/>
      <c r="J138" s="17"/>
    </row>
    <row r="139" spans="1:10" ht="15.75" customHeight="1" x14ac:dyDescent="0.25">
      <c r="A139" s="5" t="s">
        <v>115</v>
      </c>
      <c r="B139" s="4">
        <v>3</v>
      </c>
      <c r="C139" s="4" t="s">
        <v>15</v>
      </c>
      <c r="D139" s="4">
        <v>45</v>
      </c>
      <c r="E139" s="4">
        <v>15</v>
      </c>
      <c r="F139" s="4">
        <v>10</v>
      </c>
      <c r="G139" s="4">
        <v>20</v>
      </c>
      <c r="H139" s="3"/>
      <c r="I139" s="4">
        <f t="shared" ref="I139:I140" si="60">E139/15</f>
        <v>1</v>
      </c>
      <c r="J139" s="4">
        <f t="shared" ref="J139:J140" si="61">SUM(F139:G139)/15</f>
        <v>2</v>
      </c>
    </row>
    <row r="140" spans="1:10" ht="15.75" customHeight="1" x14ac:dyDescent="0.25">
      <c r="A140" s="5" t="s">
        <v>116</v>
      </c>
      <c r="B140" s="4">
        <v>3</v>
      </c>
      <c r="C140" s="4" t="s">
        <v>15</v>
      </c>
      <c r="D140" s="4">
        <v>45</v>
      </c>
      <c r="E140" s="4">
        <v>15</v>
      </c>
      <c r="F140" s="4">
        <v>10</v>
      </c>
      <c r="G140" s="4">
        <v>20</v>
      </c>
      <c r="H140" s="3"/>
      <c r="I140" s="4">
        <f t="shared" si="60"/>
        <v>1</v>
      </c>
      <c r="J140" s="4">
        <f t="shared" si="61"/>
        <v>2</v>
      </c>
    </row>
    <row r="141" spans="1:10" ht="15.75" customHeight="1" x14ac:dyDescent="0.25">
      <c r="A141" s="17" t="s">
        <v>69</v>
      </c>
      <c r="B141" s="17"/>
      <c r="C141" s="17"/>
      <c r="D141" s="17"/>
      <c r="E141" s="17"/>
      <c r="F141" s="17"/>
      <c r="G141" s="17"/>
      <c r="H141" s="17"/>
      <c r="I141" s="17"/>
      <c r="J141" s="17"/>
    </row>
    <row r="142" spans="1:10" ht="15.75" customHeight="1" x14ac:dyDescent="0.25">
      <c r="A142" s="5" t="s">
        <v>117</v>
      </c>
      <c r="B142" s="4">
        <v>4</v>
      </c>
      <c r="C142" s="4" t="s">
        <v>13</v>
      </c>
      <c r="D142" s="4">
        <v>45</v>
      </c>
      <c r="E142" s="4">
        <v>15</v>
      </c>
      <c r="F142" s="4">
        <v>10</v>
      </c>
      <c r="G142" s="4">
        <v>20</v>
      </c>
      <c r="H142" s="4"/>
      <c r="I142" s="4">
        <f t="shared" ref="I142:I143" si="62">E142/15</f>
        <v>1</v>
      </c>
      <c r="J142" s="4">
        <f t="shared" ref="J142:J143" si="63">SUM(F142:G142)/15</f>
        <v>2</v>
      </c>
    </row>
    <row r="143" spans="1:10" ht="15.75" customHeight="1" x14ac:dyDescent="0.25">
      <c r="A143" s="5" t="s">
        <v>135</v>
      </c>
      <c r="B143" s="4">
        <v>4</v>
      </c>
      <c r="C143" s="4" t="s">
        <v>13</v>
      </c>
      <c r="D143" s="4">
        <v>45</v>
      </c>
      <c r="E143" s="4">
        <v>15</v>
      </c>
      <c r="F143" s="4">
        <v>10</v>
      </c>
      <c r="G143" s="4">
        <v>20</v>
      </c>
      <c r="H143" s="4"/>
      <c r="I143" s="4">
        <f t="shared" si="62"/>
        <v>1</v>
      </c>
      <c r="J143" s="4">
        <f t="shared" si="63"/>
        <v>2</v>
      </c>
    </row>
    <row r="144" spans="1:10" ht="15.75" customHeight="1" x14ac:dyDescent="0.25">
      <c r="A144" s="19" t="s">
        <v>75</v>
      </c>
      <c r="B144" s="19"/>
      <c r="C144" s="19"/>
      <c r="D144" s="19"/>
      <c r="E144" s="19"/>
      <c r="F144" s="19"/>
      <c r="G144" s="19"/>
      <c r="H144" s="19"/>
      <c r="I144" s="19"/>
      <c r="J144" s="19"/>
    </row>
    <row r="145" spans="1:10" ht="15.75" customHeight="1" x14ac:dyDescent="0.25">
      <c r="A145" s="17" t="s">
        <v>76</v>
      </c>
      <c r="B145" s="17"/>
      <c r="C145" s="17"/>
      <c r="D145" s="17"/>
      <c r="E145" s="17"/>
      <c r="F145" s="17"/>
      <c r="G145" s="17"/>
      <c r="H145" s="17"/>
      <c r="I145" s="17"/>
      <c r="J145" s="17"/>
    </row>
    <row r="146" spans="1:10" ht="15.75" customHeight="1" x14ac:dyDescent="0.25">
      <c r="A146" s="5" t="s">
        <v>118</v>
      </c>
      <c r="B146" s="4">
        <v>4</v>
      </c>
      <c r="C146" s="4" t="s">
        <v>15</v>
      </c>
      <c r="D146" s="4">
        <v>45</v>
      </c>
      <c r="E146" s="4">
        <v>15</v>
      </c>
      <c r="F146" s="4">
        <v>10</v>
      </c>
      <c r="G146" s="4">
        <v>20</v>
      </c>
      <c r="H146" s="4"/>
      <c r="I146" s="4">
        <f t="shared" ref="I146:I148" si="64">E146/15</f>
        <v>1</v>
      </c>
      <c r="J146" s="4">
        <f t="shared" ref="J146:J148" si="65">SUM(F146:G146)/15</f>
        <v>2</v>
      </c>
    </row>
    <row r="147" spans="1:10" ht="15.75" customHeight="1" x14ac:dyDescent="0.25">
      <c r="A147" s="5" t="s">
        <v>134</v>
      </c>
      <c r="B147" s="4">
        <v>4</v>
      </c>
      <c r="C147" s="4" t="s">
        <v>15</v>
      </c>
      <c r="D147" s="4">
        <v>45</v>
      </c>
      <c r="E147" s="4">
        <v>15</v>
      </c>
      <c r="F147" s="4">
        <v>10</v>
      </c>
      <c r="G147" s="4">
        <v>20</v>
      </c>
      <c r="H147" s="4"/>
      <c r="I147" s="4">
        <f t="shared" ref="I147" si="66">E147/15</f>
        <v>1</v>
      </c>
      <c r="J147" s="4">
        <f t="shared" ref="J147" si="67">SUM(F147:G147)/15</f>
        <v>2</v>
      </c>
    </row>
    <row r="148" spans="1:10" ht="15.75" customHeight="1" x14ac:dyDescent="0.25">
      <c r="A148" s="5" t="s">
        <v>119</v>
      </c>
      <c r="B148" s="4">
        <v>4</v>
      </c>
      <c r="C148" s="4" t="s">
        <v>15</v>
      </c>
      <c r="D148" s="4">
        <v>45</v>
      </c>
      <c r="E148" s="4">
        <v>15</v>
      </c>
      <c r="F148" s="4">
        <v>10</v>
      </c>
      <c r="G148" s="4">
        <v>20</v>
      </c>
      <c r="H148" s="4"/>
      <c r="I148" s="4">
        <f t="shared" si="64"/>
        <v>1</v>
      </c>
      <c r="J148" s="4">
        <f t="shared" si="65"/>
        <v>2</v>
      </c>
    </row>
    <row r="149" spans="1:10" ht="15.75" customHeight="1" x14ac:dyDescent="0.25">
      <c r="A149" s="17" t="s">
        <v>78</v>
      </c>
      <c r="B149" s="17"/>
      <c r="C149" s="17"/>
      <c r="D149" s="17"/>
      <c r="E149" s="17"/>
      <c r="F149" s="17"/>
      <c r="G149" s="17"/>
      <c r="H149" s="17"/>
      <c r="I149" s="17"/>
      <c r="J149" s="17"/>
    </row>
    <row r="150" spans="1:10" ht="15.75" customHeight="1" x14ac:dyDescent="0.25">
      <c r="A150" s="5" t="s">
        <v>120</v>
      </c>
      <c r="B150" s="4">
        <v>3</v>
      </c>
      <c r="C150" s="4" t="s">
        <v>13</v>
      </c>
      <c r="D150" s="4">
        <v>30</v>
      </c>
      <c r="E150" s="4">
        <v>15</v>
      </c>
      <c r="F150" s="4">
        <v>5</v>
      </c>
      <c r="G150" s="4">
        <v>10</v>
      </c>
      <c r="H150" s="1"/>
      <c r="I150" s="4">
        <f t="shared" ref="I150:I151" si="68">E150/15</f>
        <v>1</v>
      </c>
      <c r="J150" s="4">
        <f t="shared" ref="J150:J151" si="69">SUM(F150:G150)/15</f>
        <v>1</v>
      </c>
    </row>
    <row r="151" spans="1:10" ht="15.75" customHeight="1" x14ac:dyDescent="0.25">
      <c r="A151" s="5" t="s">
        <v>121</v>
      </c>
      <c r="B151" s="4">
        <v>3</v>
      </c>
      <c r="C151" s="4" t="s">
        <v>13</v>
      </c>
      <c r="D151" s="4">
        <v>30</v>
      </c>
      <c r="E151" s="4">
        <v>15</v>
      </c>
      <c r="F151" s="4">
        <v>5</v>
      </c>
      <c r="G151" s="4">
        <v>10</v>
      </c>
      <c r="H151" s="1"/>
      <c r="I151" s="4">
        <f t="shared" si="68"/>
        <v>1</v>
      </c>
      <c r="J151" s="4">
        <f t="shared" si="69"/>
        <v>1</v>
      </c>
    </row>
    <row r="152" spans="1:10" ht="15.75" customHeight="1" x14ac:dyDescent="0.25">
      <c r="A152" s="17" t="s">
        <v>79</v>
      </c>
      <c r="B152" s="17"/>
      <c r="C152" s="17"/>
      <c r="D152" s="17"/>
      <c r="E152" s="17"/>
      <c r="F152" s="17"/>
      <c r="G152" s="17"/>
      <c r="H152" s="17"/>
      <c r="I152" s="17"/>
      <c r="J152" s="17"/>
    </row>
    <row r="153" spans="1:10" ht="15.75" customHeight="1" x14ac:dyDescent="0.25">
      <c r="A153" s="5" t="s">
        <v>122</v>
      </c>
      <c r="B153" s="4">
        <v>2</v>
      </c>
      <c r="C153" s="4" t="s">
        <v>15</v>
      </c>
      <c r="D153" s="4">
        <v>30</v>
      </c>
      <c r="E153" s="4">
        <v>15</v>
      </c>
      <c r="F153" s="4">
        <v>5</v>
      </c>
      <c r="G153" s="4">
        <v>10</v>
      </c>
      <c r="H153" s="4"/>
      <c r="I153" s="4">
        <f t="shared" ref="I153:I154" si="70">E153/15</f>
        <v>1</v>
      </c>
      <c r="J153" s="4">
        <f t="shared" ref="J153:J154" si="71">SUM(F153:G153)/15</f>
        <v>1</v>
      </c>
    </row>
    <row r="154" spans="1:10" ht="15.75" customHeight="1" x14ac:dyDescent="0.25">
      <c r="A154" s="5" t="s">
        <v>123</v>
      </c>
      <c r="B154" s="4">
        <v>2</v>
      </c>
      <c r="C154" s="4" t="s">
        <v>15</v>
      </c>
      <c r="D154" s="4">
        <v>30</v>
      </c>
      <c r="E154" s="4">
        <v>15</v>
      </c>
      <c r="F154" s="4">
        <v>5</v>
      </c>
      <c r="G154" s="4">
        <v>10</v>
      </c>
      <c r="H154" s="4"/>
      <c r="I154" s="4">
        <f t="shared" si="70"/>
        <v>1</v>
      </c>
      <c r="J154" s="4">
        <f t="shared" si="71"/>
        <v>1</v>
      </c>
    </row>
    <row r="155" spans="1:10" ht="15.75" customHeight="1" x14ac:dyDescent="0.25">
      <c r="A155" s="17" t="s">
        <v>80</v>
      </c>
      <c r="B155" s="17"/>
      <c r="C155" s="17"/>
      <c r="D155" s="17"/>
      <c r="E155" s="17"/>
      <c r="F155" s="17"/>
      <c r="G155" s="17"/>
      <c r="H155" s="17"/>
      <c r="I155" s="17"/>
      <c r="J155" s="17"/>
    </row>
    <row r="156" spans="1:10" ht="15.75" customHeight="1" x14ac:dyDescent="0.25">
      <c r="A156" s="5" t="s">
        <v>124</v>
      </c>
      <c r="B156" s="4">
        <v>3</v>
      </c>
      <c r="C156" s="4" t="s">
        <v>15</v>
      </c>
      <c r="D156" s="4">
        <v>45</v>
      </c>
      <c r="E156" s="4">
        <v>15</v>
      </c>
      <c r="F156" s="4">
        <v>10</v>
      </c>
      <c r="G156" s="4">
        <v>20</v>
      </c>
      <c r="H156" s="4"/>
      <c r="I156" s="4">
        <f t="shared" ref="I156:I157" si="72">E156/15</f>
        <v>1</v>
      </c>
      <c r="J156" s="4">
        <f t="shared" ref="J156:J157" si="73">SUM(F156:G156)/15</f>
        <v>2</v>
      </c>
    </row>
    <row r="157" spans="1:10" ht="24.75" customHeight="1" x14ac:dyDescent="0.25">
      <c r="A157" s="5" t="s">
        <v>125</v>
      </c>
      <c r="B157" s="4">
        <v>3</v>
      </c>
      <c r="C157" s="4" t="s">
        <v>15</v>
      </c>
      <c r="D157" s="4">
        <v>45</v>
      </c>
      <c r="E157" s="4">
        <v>15</v>
      </c>
      <c r="F157" s="4">
        <v>10</v>
      </c>
      <c r="G157" s="4">
        <v>20</v>
      </c>
      <c r="H157" s="4"/>
      <c r="I157" s="4">
        <f t="shared" si="72"/>
        <v>1</v>
      </c>
      <c r="J157" s="4">
        <f t="shared" si="73"/>
        <v>2</v>
      </c>
    </row>
    <row r="158" spans="1:10" ht="15.75" customHeight="1" x14ac:dyDescent="0.25">
      <c r="A158" s="17" t="s">
        <v>81</v>
      </c>
      <c r="B158" s="17"/>
      <c r="C158" s="17"/>
      <c r="D158" s="17"/>
      <c r="E158" s="17"/>
      <c r="F158" s="17"/>
      <c r="G158" s="17"/>
      <c r="H158" s="17"/>
      <c r="I158" s="17"/>
      <c r="J158" s="17"/>
    </row>
    <row r="159" spans="1:10" ht="15.75" customHeight="1" x14ac:dyDescent="0.25">
      <c r="A159" s="5" t="s">
        <v>126</v>
      </c>
      <c r="B159" s="4">
        <v>3</v>
      </c>
      <c r="C159" s="4" t="s">
        <v>15</v>
      </c>
      <c r="D159" s="4">
        <v>45</v>
      </c>
      <c r="E159" s="4">
        <v>15</v>
      </c>
      <c r="F159" s="4">
        <v>10</v>
      </c>
      <c r="G159" s="4">
        <v>20</v>
      </c>
      <c r="H159" s="4"/>
      <c r="I159" s="4">
        <f t="shared" ref="I159:I160" si="74">E159/15</f>
        <v>1</v>
      </c>
      <c r="J159" s="4">
        <f t="shared" ref="J159:J160" si="75">SUM(F159:G159)/15</f>
        <v>2</v>
      </c>
    </row>
    <row r="160" spans="1:10" ht="15.75" customHeight="1" x14ac:dyDescent="0.25">
      <c r="A160" s="5" t="s">
        <v>127</v>
      </c>
      <c r="B160" s="4">
        <v>3</v>
      </c>
      <c r="C160" s="4" t="s">
        <v>15</v>
      </c>
      <c r="D160" s="4">
        <v>45</v>
      </c>
      <c r="E160" s="4">
        <v>15</v>
      </c>
      <c r="F160" s="4">
        <v>10</v>
      </c>
      <c r="G160" s="4">
        <v>20</v>
      </c>
      <c r="H160" s="4"/>
      <c r="I160" s="4">
        <f t="shared" si="74"/>
        <v>1</v>
      </c>
      <c r="J160" s="4">
        <f t="shared" si="75"/>
        <v>2</v>
      </c>
    </row>
    <row r="161" spans="1:10" ht="15.75" customHeight="1" x14ac:dyDescent="0.25">
      <c r="A161" s="20" t="s">
        <v>128</v>
      </c>
      <c r="B161" s="20"/>
      <c r="C161" s="20"/>
      <c r="D161" s="20"/>
      <c r="E161" s="20"/>
      <c r="F161" s="20"/>
      <c r="G161" s="20"/>
      <c r="H161" s="20"/>
      <c r="I161" s="20"/>
      <c r="J161" s="20"/>
    </row>
    <row r="162" spans="1:10" ht="15.75" customHeight="1" x14ac:dyDescent="0.25">
      <c r="A162" s="16" t="s">
        <v>129</v>
      </c>
      <c r="B162" s="1">
        <f>(SUM(B91:B160)-B148-B117)/2</f>
        <v>69</v>
      </c>
      <c r="C162" s="1">
        <f>COUNTIF(C91:C160,"e")/2</f>
        <v>6</v>
      </c>
      <c r="D162" s="1">
        <f>(SUM(D91:D160)-D148-D117)/2</f>
        <v>885</v>
      </c>
      <c r="E162" s="1">
        <f t="shared" ref="E162:J162" si="76">(SUM(E91:E160)-E148-E117)/2</f>
        <v>345</v>
      </c>
      <c r="F162" s="1">
        <f t="shared" si="76"/>
        <v>176</v>
      </c>
      <c r="G162" s="1">
        <f t="shared" si="76"/>
        <v>360</v>
      </c>
      <c r="H162" s="1">
        <f t="shared" si="76"/>
        <v>4</v>
      </c>
      <c r="I162" s="1">
        <f t="shared" si="76"/>
        <v>23</v>
      </c>
      <c r="J162" s="1">
        <f t="shared" si="76"/>
        <v>36</v>
      </c>
    </row>
    <row r="163" spans="1:10" ht="15.75" customHeight="1" x14ac:dyDescent="0.25">
      <c r="A163" s="5" t="s">
        <v>130</v>
      </c>
      <c r="B163" s="1">
        <f>B162/B83*100</f>
        <v>32.857142857142854</v>
      </c>
      <c r="C163" s="1">
        <f t="shared" ref="C163:J163" si="77">C162/C83*100</f>
        <v>28.571428571428569</v>
      </c>
      <c r="D163" s="1">
        <f t="shared" si="77"/>
        <v>36.875</v>
      </c>
      <c r="E163" s="1">
        <f t="shared" si="77"/>
        <v>41.566265060240966</v>
      </c>
      <c r="F163" s="1">
        <f t="shared" si="77"/>
        <v>36.213991769547327</v>
      </c>
      <c r="G163" s="1">
        <f t="shared" si="77"/>
        <v>33.333333333333329</v>
      </c>
      <c r="H163" s="1">
        <f t="shared" si="77"/>
        <v>100</v>
      </c>
      <c r="I163" s="1">
        <f t="shared" si="77"/>
        <v>41.566265060240973</v>
      </c>
      <c r="J163" s="1">
        <f t="shared" si="77"/>
        <v>34.482758620689651</v>
      </c>
    </row>
    <row r="164" spans="1:10" ht="15.75" customHeight="1" x14ac:dyDescent="0.25">
      <c r="A164" s="11" t="s">
        <v>87</v>
      </c>
    </row>
  </sheetData>
  <mergeCells count="40">
    <mergeCell ref="A161:J161"/>
    <mergeCell ref="A1:J1"/>
    <mergeCell ref="A2:J2"/>
    <mergeCell ref="A155:J155"/>
    <mergeCell ref="A158:J158"/>
    <mergeCell ref="A5:J5"/>
    <mergeCell ref="A18:J18"/>
    <mergeCell ref="A29:J29"/>
    <mergeCell ref="A41:J41"/>
    <mergeCell ref="A51:J51"/>
    <mergeCell ref="A61:J61"/>
    <mergeCell ref="A72:J72"/>
    <mergeCell ref="A84:D84"/>
    <mergeCell ref="A141:J141"/>
    <mergeCell ref="A145:J145"/>
    <mergeCell ref="A149:J149"/>
    <mergeCell ref="A152:J152"/>
    <mergeCell ref="A121:J121"/>
    <mergeCell ref="A131:J131"/>
    <mergeCell ref="A144:J144"/>
    <mergeCell ref="A125:J125"/>
    <mergeCell ref="A128:J128"/>
    <mergeCell ref="A132:J132"/>
    <mergeCell ref="A135:J135"/>
    <mergeCell ref="A138:J138"/>
    <mergeCell ref="A111:J111"/>
    <mergeCell ref="A114:J114"/>
    <mergeCell ref="A118:J118"/>
    <mergeCell ref="A107:J107"/>
    <mergeCell ref="A122:J122"/>
    <mergeCell ref="A100:J100"/>
    <mergeCell ref="A104:J104"/>
    <mergeCell ref="A96:J96"/>
    <mergeCell ref="A103:J103"/>
    <mergeCell ref="A108:J108"/>
    <mergeCell ref="A90:J90"/>
    <mergeCell ref="A85:J85"/>
    <mergeCell ref="A89:J89"/>
    <mergeCell ref="A93:J93"/>
    <mergeCell ref="A97:J97"/>
  </mergeCells>
  <pageMargins left="0.7" right="0.7" top="0.75" bottom="0.75" header="0.3" footer="0.3"/>
  <pageSetup paperSize="9" scale="97" fitToHeight="0" orientation="portrait" r:id="rId1"/>
  <rowBreaks count="3" manualBreakCount="3">
    <brk id="40" max="16383" man="1"/>
    <brk id="86" max="16383" man="1"/>
    <brk id="127" max="16383" man="1"/>
  </rowBreaks>
  <ignoredErrors>
    <ignoredError sqref="A83:J90 A163 A162 G10:J10 H6:J6 C163:J163 A6:A16 A125:J128 B124:J124 C11:J16 C7:J9 C10:E10 C6:E6 A93:J98 A91 C91:J92 A117:J123 A105:A106 C105:J106 A131:J142 A129:A130 C130:I130 A149:J152 A148 C148:J148 A155:J161 A153:A154 C153:J154 A100:J104 B99:J99 A107:J115 J116 C146:J146 A146 J147 C129:I129 J129:J130 A144:J145 B143:J143 J32" formulaRange="1"/>
    <ignoredError sqref="C162 J50 A50:F50 A51:J51 A17:J18 A82:J82 A33 A21 H21:J21 C81:J81 A40:J41 C35:J35 A34 H34:J34 A22:A23 A28:J29 A19:A20 C19:J20 C21:E21 C22:J23 A24:A27 C24:J27 C33:J33 A36:A39 C36:J39 C34:E34 A30:A31 C30:J31 A42:A49 C42:J49 A60:J61 A52:A59 C52:J59 A71:J72 A62:A70 C62:J70 A73:A80 C73:J80" formula="1" formulaRange="1"/>
    <ignoredError sqref="G50:I50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80320F99DA2604082520877C105404A" ma:contentTypeVersion="4" ma:contentTypeDescription="Utwórz nowy dokument." ma:contentTypeScope="" ma:versionID="46acaf66030331dbc6680780ec23ad5a">
  <xsd:schema xmlns:xsd="http://www.w3.org/2001/XMLSchema" xmlns:xs="http://www.w3.org/2001/XMLSchema" xmlns:p="http://schemas.microsoft.com/office/2006/metadata/properties" xmlns:ns2="93a30d41-12e4-4d40-b279-2d6cf22d85e7" targetNamespace="http://schemas.microsoft.com/office/2006/metadata/properties" ma:root="true" ma:fieldsID="91230b0fe24643a248ccf04943a450e7" ns2:_="">
    <xsd:import namespace="93a30d41-12e4-4d40-b279-2d6cf22d85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a30d41-12e4-4d40-b279-2d6cf22d85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E83B782-8932-4F0A-882C-1B23730675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a30d41-12e4-4d40-b279-2d6cf22d85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37BC0-5EAC-4416-BECC-3A23515B41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B6BCC8-44AD-4BDB-8A78-F7FA5DA6E07E}">
  <ds:schemaRefs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93a30d41-12e4-4d40-b279-2d6cf22d85e7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Stacjonarne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Elzbieta.Kubera</dc:creator>
  <cp:keywords/>
  <dc:description/>
  <cp:lastModifiedBy>Danuta Sawa</cp:lastModifiedBy>
  <cp:revision/>
  <cp:lastPrinted>2026-04-27T09:38:26Z</cp:lastPrinted>
  <dcterms:created xsi:type="dcterms:W3CDTF">2024-02-21T11:21:50Z</dcterms:created>
  <dcterms:modified xsi:type="dcterms:W3CDTF">2026-04-27T09:38:34Z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12ff144c-8794-499e-b823-64aa598ae1c7</vt:lpwstr>
  </property>
  <property fmtid="{D5CDD505-2E9C-101B-9397-08002B2CF9AE}" pid="3" name="ContentTypeId">
    <vt:lpwstr>0x010100D80320F99DA2604082520877C105404A</vt:lpwstr>
  </property>
</Properties>
</file>