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nuta Sawa\Desktop\Senat marzec 2026\doskonalenie technologia żywności\"/>
    </mc:Choice>
  </mc:AlternateContent>
  <xr:revisionPtr revIDLastSave="0" documentId="13_ncr:1_{40BFBFFA-EBFA-47EC-AEC6-6835863D374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Z-S1" sheetId="3" r:id="rId1"/>
  </sheets>
  <calcPr calcId="191029"/>
  <customWorkbookViews>
    <customWorkbookView name="... - Widok osobisty" guid="{92F45279-2B84-49D6-99D2-2F9433088DD8}" mergeInterval="0" personalView="1" maximized="1" xWindow="1" yWindow="1" windowWidth="1676" windowHeight="822" activeSheetId="3" showComments="commIndAndComment"/>
    <customWorkbookView name="Rada Wydziału - 25 IV 2019 r." guid="{FAEE152E-7CF6-411E-9857-567DC867CB6E}" maximized="1" xWindow="1" yWindow="1" windowWidth="1920" windowHeight="992" activeSheetId="3" showFormulaBar="0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66" i="3" l="1"/>
  <c r="F66" i="3"/>
  <c r="J55" i="3"/>
  <c r="F55" i="3"/>
  <c r="E55" i="3" l="1"/>
  <c r="E78" i="3"/>
  <c r="E17" i="3"/>
  <c r="E26" i="3"/>
  <c r="E35" i="3"/>
  <c r="E43" i="3"/>
  <c r="E66" i="3"/>
  <c r="C78" i="3"/>
  <c r="D78" i="3"/>
  <c r="C66" i="3"/>
  <c r="C55" i="3"/>
  <c r="E80" i="3" l="1"/>
  <c r="C43" i="3"/>
  <c r="I66" i="3" l="1"/>
  <c r="K78" i="3" l="1"/>
  <c r="J78" i="3"/>
  <c r="I78" i="3"/>
  <c r="H78" i="3"/>
  <c r="G78" i="3"/>
  <c r="F78" i="3"/>
  <c r="K66" i="3"/>
  <c r="H66" i="3"/>
  <c r="G66" i="3"/>
  <c r="K43" i="3"/>
  <c r="J43" i="3"/>
  <c r="H43" i="3"/>
  <c r="F43" i="3"/>
  <c r="G43" i="3"/>
  <c r="K35" i="3"/>
  <c r="J35" i="3"/>
  <c r="I35" i="3"/>
  <c r="H35" i="3"/>
  <c r="G35" i="3"/>
  <c r="F35" i="3"/>
  <c r="K26" i="3"/>
  <c r="J26" i="3"/>
  <c r="I26" i="3"/>
  <c r="H26" i="3"/>
  <c r="G26" i="3"/>
  <c r="F26" i="3"/>
  <c r="K17" i="3"/>
  <c r="J17" i="3"/>
  <c r="I17" i="3"/>
  <c r="H17" i="3"/>
  <c r="G17" i="3"/>
  <c r="F17" i="3"/>
  <c r="D66" i="3"/>
  <c r="D43" i="3"/>
  <c r="D35" i="3"/>
  <c r="D26" i="3"/>
  <c r="D17" i="3"/>
  <c r="F44" i="3" l="1"/>
  <c r="E44" i="3"/>
  <c r="D44" i="3"/>
  <c r="E79" i="3"/>
  <c r="C35" i="3" l="1"/>
  <c r="C26" i="3"/>
  <c r="C17" i="3"/>
  <c r="C80" i="3" l="1"/>
  <c r="C79" i="3"/>
  <c r="C44" i="3"/>
  <c r="F45" i="3"/>
  <c r="G44" i="3"/>
  <c r="H44" i="3"/>
  <c r="H45" i="3" s="1"/>
  <c r="F79" i="3"/>
  <c r="F80" i="3"/>
  <c r="F81" i="3" s="1"/>
  <c r="G81" i="3"/>
  <c r="G80" i="3"/>
  <c r="I81" i="3"/>
  <c r="I80" i="3"/>
  <c r="H81" i="3"/>
  <c r="H80" i="3"/>
  <c r="K55" i="3"/>
  <c r="D80" i="3"/>
  <c r="D55" i="3"/>
  <c r="D79" i="3"/>
  <c r="I55" i="3"/>
  <c r="I79" i="3"/>
  <c r="H55" i="3"/>
  <c r="H79" i="3"/>
  <c r="I45" i="3"/>
  <c r="I43" i="3"/>
  <c r="I44" i="3"/>
  <c r="G55" i="3"/>
  <c r="G79" i="3"/>
</calcChain>
</file>

<file path=xl/sharedStrings.xml><?xml version="1.0" encoding="utf-8"?>
<sst xmlns="http://schemas.openxmlformats.org/spreadsheetml/2006/main" count="296" uniqueCount="136">
  <si>
    <t>ECTS</t>
  </si>
  <si>
    <t>Wykłady</t>
  </si>
  <si>
    <t xml:space="preserve">Σ   </t>
  </si>
  <si>
    <t>Chemia ogólna</t>
  </si>
  <si>
    <t>Chemia organiczna</t>
  </si>
  <si>
    <t>Mikrobiologia 1</t>
  </si>
  <si>
    <t>Mikrobiologia 2</t>
  </si>
  <si>
    <t>Inżynieria procesowa</t>
  </si>
  <si>
    <t>Ogólna technologia żywności</t>
  </si>
  <si>
    <t>Aparatura przemysłu spożywczego</t>
  </si>
  <si>
    <t>Projektowanie technologiczne</t>
  </si>
  <si>
    <t>Seminarium dyplomowe 1</t>
  </si>
  <si>
    <t>Seminarium dyplomowe 2</t>
  </si>
  <si>
    <t>Projektowanie środków spożywczych</t>
  </si>
  <si>
    <t>Udział w całości godzin, %</t>
  </si>
  <si>
    <t>Wykładów
tygodniowo</t>
  </si>
  <si>
    <t>Ćwiczeń
tygodniowo</t>
  </si>
  <si>
    <t>Ćwiczenia
audytoryjne</t>
  </si>
  <si>
    <t>Ćwiczenia
laboratyryjne</t>
  </si>
  <si>
    <t>Ćwiczenia
terenowe</t>
  </si>
  <si>
    <t>Żywienie człowieka</t>
  </si>
  <si>
    <t>Forma
zalIiczenia</t>
  </si>
  <si>
    <t>Godziny
 ogółem</t>
  </si>
  <si>
    <t>SEMESTR 1</t>
  </si>
  <si>
    <t>SEMESTR 2</t>
  </si>
  <si>
    <t>SEMESTR 3</t>
  </si>
  <si>
    <t>SEMESTR 4</t>
  </si>
  <si>
    <t>Ogółem w semestrach 1-4</t>
  </si>
  <si>
    <t>SEMESTR 7</t>
  </si>
  <si>
    <t>Ogółem w semestrach 5-7</t>
  </si>
  <si>
    <t>Ogółem w semestrach 1-7</t>
  </si>
  <si>
    <t>Udział w całości godzin w semestrach 1-4, %</t>
  </si>
  <si>
    <t>SEMESTR 5</t>
  </si>
  <si>
    <t>SEMESTR 6</t>
  </si>
  <si>
    <t>Nazwa przedmiotu / modułu</t>
  </si>
  <si>
    <t>Analiza instrumentalna żywności</t>
  </si>
  <si>
    <t>Język obcy 1</t>
  </si>
  <si>
    <t>Wychowanie fizyczne 1</t>
  </si>
  <si>
    <t>Język obcy 2</t>
  </si>
  <si>
    <t>Język obcy 3</t>
  </si>
  <si>
    <t>Wychowanie fizyczne 2</t>
  </si>
  <si>
    <t>ID</t>
  </si>
  <si>
    <t>Zajęcia z obszarów nauk humanistycznych i społecznych</t>
  </si>
  <si>
    <t>Ekonomika przedsiębiorstw spożywczych*</t>
  </si>
  <si>
    <t>Przedmiot do wyboru 2*</t>
  </si>
  <si>
    <t>*</t>
  </si>
  <si>
    <t>Technologia węglowodanów i tłuszczów</t>
  </si>
  <si>
    <t>Praktyki zawodowe (4 tygodnie)</t>
  </si>
  <si>
    <t>Przedmiot do wyboru 1</t>
  </si>
  <si>
    <t>Przedmiot do wyboru 2</t>
  </si>
  <si>
    <t>Propedeutyka nauki o żywności</t>
  </si>
  <si>
    <t>Historia ziołolecznictwa</t>
  </si>
  <si>
    <t>Historia przemysłu spożywczego</t>
  </si>
  <si>
    <t>E</t>
  </si>
  <si>
    <t>Z</t>
  </si>
  <si>
    <t>Projekt inżynierski i egzamin dyplomowy</t>
  </si>
  <si>
    <t>Przedmiot do wyboru 3</t>
  </si>
  <si>
    <t>Herbs and spices in food technology</t>
  </si>
  <si>
    <t>Prawo żywnościowe*</t>
  </si>
  <si>
    <t>Analiza ogólna żywności</t>
  </si>
  <si>
    <t>Anatomia i fizjologia układu pokarmowego człowieka</t>
  </si>
  <si>
    <t>Przedmiot do wyboru 6</t>
  </si>
  <si>
    <t>Technologia gastronomiczna</t>
  </si>
  <si>
    <t>Organizacja usług żywieniowych</t>
  </si>
  <si>
    <t>Opakowalnictwo i przechowalnictwo żywności</t>
  </si>
  <si>
    <t>Język angielski</t>
  </si>
  <si>
    <t xml:space="preserve">Język niemiecki </t>
  </si>
  <si>
    <t>Jezyk rosyjski</t>
  </si>
  <si>
    <t>Semestr 1</t>
  </si>
  <si>
    <t>Semestr 2</t>
  </si>
  <si>
    <t>Semestr 3</t>
  </si>
  <si>
    <t>Semestr 4</t>
  </si>
  <si>
    <t>Human nutrition and bases of dietetics</t>
  </si>
  <si>
    <t>Semestr 6</t>
  </si>
  <si>
    <t>Semestr 7</t>
  </si>
  <si>
    <t>Biochemia żywności i żywienia</t>
  </si>
  <si>
    <t>Ciastkarstwo</t>
  </si>
  <si>
    <t xml:space="preserve">Piekarnictwo </t>
  </si>
  <si>
    <t>Przedmiot do wyboru 4</t>
  </si>
  <si>
    <t>Technologie informacyjne</t>
  </si>
  <si>
    <t>Grafika inżynierska</t>
  </si>
  <si>
    <t>Komputerowe wspomaganie zadań inżynierskich</t>
  </si>
  <si>
    <t>Przedmiot do wyboru 10</t>
  </si>
  <si>
    <t xml:space="preserve">Zagospodarowanie ubocznych produktów przemysłu spożywczego </t>
  </si>
  <si>
    <t>System HACCP</t>
  </si>
  <si>
    <t>Techniki prezentacji i podstawy pracy zespołowej</t>
  </si>
  <si>
    <t>Technologia suszonych i zagęszczonych produktów owocowo-warzywnych</t>
  </si>
  <si>
    <t>Technologia soków, nektarów i napojów</t>
  </si>
  <si>
    <t>Magazynowanie i logistyka w przemyśle spożywczym</t>
  </si>
  <si>
    <t>Przetwórstwo produktów akwakultury</t>
  </si>
  <si>
    <t>Chemia żywności</t>
  </si>
  <si>
    <t>Gospodarka energetyczna i wodno-ściekowa w przedsiębiorstwie spożywczym</t>
  </si>
  <si>
    <t>BHP z ergonomią</t>
  </si>
  <si>
    <t>Semestr 5</t>
  </si>
  <si>
    <t>Przedmiot do wyboru 11</t>
  </si>
  <si>
    <t>Przedmiot do wyboru 12</t>
  </si>
  <si>
    <t xml:space="preserve"> Produkty mięsne w żywieniu człowieka</t>
  </si>
  <si>
    <t>Technologia mięsa</t>
  </si>
  <si>
    <t>Produkty mleczne w żywieniu człowieka</t>
  </si>
  <si>
    <t>Technologia mleka</t>
  </si>
  <si>
    <t>Technologia owoców, warzyw i grzybów</t>
  </si>
  <si>
    <t>Produkty owocowo-warzywne w żywieniu człowieka</t>
  </si>
  <si>
    <t>Technologia zbóż</t>
  </si>
  <si>
    <t>Produkty zbożowe w żywieniu człowieka</t>
  </si>
  <si>
    <t>Przedmiot do wyboru 14</t>
  </si>
  <si>
    <t>Zarządzanie przedsiębiorstwem spożywczym*</t>
  </si>
  <si>
    <t>Biofizyka</t>
  </si>
  <si>
    <t>Przedmiot do wyboru 5</t>
  </si>
  <si>
    <t xml:space="preserve">Przedmiot do wyboru 5 </t>
  </si>
  <si>
    <t>Technologia serów</t>
  </si>
  <si>
    <t>Mleczne produkty funkcjonalne</t>
  </si>
  <si>
    <t xml:space="preserve">Przetworstwo drobiu i jaj </t>
  </si>
  <si>
    <t xml:space="preserve">Higiena żywności </t>
  </si>
  <si>
    <t xml:space="preserve">Biotechnologia żywności </t>
  </si>
  <si>
    <t>Przedmiot do wyboru 7</t>
  </si>
  <si>
    <t>Przedmiot do wyboru 8</t>
  </si>
  <si>
    <t>Przedmiot do wyboru 9</t>
  </si>
  <si>
    <t>Przedmiot do wyboru 15</t>
  </si>
  <si>
    <t xml:space="preserve">Język angielski  </t>
  </si>
  <si>
    <t>Browarnictwo, winiarstwo i gorzelnictwo</t>
  </si>
  <si>
    <t xml:space="preserve">Przedmiot do wyboru 13
</t>
  </si>
  <si>
    <t>Przedmiot do wyboru 13</t>
  </si>
  <si>
    <t>Bezodpadowa produkcja żywności</t>
  </si>
  <si>
    <t>WYDZIAŁ NAUK O ŻYWNOŚCI I BIOTECHNOLOGII,</t>
  </si>
  <si>
    <t>kierunek- technologia żywności i żywienie człowieka,</t>
  </si>
  <si>
    <t xml:space="preserve">Przedmiot do wyboru 6 </t>
  </si>
  <si>
    <t xml:space="preserve">Przedmiot do wyboru 14
</t>
  </si>
  <si>
    <t>Przedmiot do wyboru 16</t>
  </si>
  <si>
    <t xml:space="preserve">Matematyka </t>
  </si>
  <si>
    <t xml:space="preserve">Podstawy obliczeń inżynierskich </t>
  </si>
  <si>
    <t>studia stacjonarne pierwszego stopnia</t>
  </si>
  <si>
    <t>Żywienie w ontogenezie</t>
  </si>
  <si>
    <t>Zioła w żywieniu człowieka</t>
  </si>
  <si>
    <t>Surowce zielarskie w technologii żywności</t>
  </si>
  <si>
    <t>Obowiązuje od naboru 2026-2027                                 zał. nr 4a</t>
  </si>
  <si>
    <t>Plan studiów zgodny z Uchwałą nr 19/2025-2026 Senatu UP w Lublinie z dnia 27 marca 2026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</si>
</sst>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&quot; zł&quot;_-;\-* #,##0.00&quot; zł&quot;_-;_-* \-??&quot; zł&quot;_-;_-@_-"/>
    <numFmt numFmtId="165" formatCode="0.0"/>
    <numFmt numFmtId="166" formatCode="00"/>
  </numFmts>
  <fonts count="18" x14ac:knownFonts="1">
    <font>
      <sz val="10"/>
      <name val="Arial"/>
      <family val="2"/>
      <charset val="238"/>
    </font>
    <font>
      <sz val="11"/>
      <color indexed="8"/>
      <name val="Calibri"/>
      <family val="2"/>
    </font>
    <font>
      <sz val="9"/>
      <name val="Arial"/>
      <family val="2"/>
      <charset val="238"/>
    </font>
    <font>
      <sz val="10"/>
      <color indexed="12"/>
      <name val="Arial"/>
      <family val="2"/>
      <charset val="238"/>
    </font>
    <font>
      <b/>
      <sz val="9"/>
      <name val="Arial Narrow"/>
      <family val="2"/>
      <charset val="238"/>
    </font>
    <font>
      <sz val="10"/>
      <name val="Arial Narrow"/>
      <family val="2"/>
      <charset val="238"/>
    </font>
    <font>
      <b/>
      <sz val="9"/>
      <color indexed="8"/>
      <name val="Arial Narrow"/>
      <family val="2"/>
      <charset val="238"/>
    </font>
    <font>
      <b/>
      <sz val="9"/>
      <color indexed="10"/>
      <name val="Arial Narrow"/>
      <family val="2"/>
      <charset val="238"/>
    </font>
    <font>
      <b/>
      <sz val="9"/>
      <color indexed="12"/>
      <name val="Arial Narrow"/>
      <family val="2"/>
      <charset val="238"/>
    </font>
    <font>
      <sz val="9"/>
      <color indexed="8"/>
      <name val="Arial"/>
      <family val="2"/>
      <charset val="238"/>
    </font>
    <font>
      <sz val="10"/>
      <name val="Arial"/>
      <family val="2"/>
      <charset val="238"/>
    </font>
    <font>
      <b/>
      <sz val="9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9"/>
      <color indexed="8"/>
      <name val="Calibri"/>
      <family val="2"/>
      <charset val="238"/>
      <scheme val="minor"/>
    </font>
    <font>
      <sz val="9"/>
      <name val="Arial Narrow"/>
      <family val="2"/>
      <charset val="238"/>
    </font>
    <font>
      <sz val="9"/>
      <color indexed="8"/>
      <name val="Arial Narrow"/>
      <family val="2"/>
      <charset val="238"/>
    </font>
    <font>
      <sz val="9"/>
      <color theme="1"/>
      <name val="Arial Narrow"/>
      <family val="2"/>
      <charset val="238"/>
    </font>
    <font>
      <b/>
      <sz val="14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</borders>
  <cellStyleXfs count="5">
    <xf numFmtId="0" fontId="0" fillId="0" borderId="0"/>
    <xf numFmtId="0" fontId="1" fillId="0" borderId="0"/>
    <xf numFmtId="0" fontId="10" fillId="0" borderId="0"/>
    <xf numFmtId="0" fontId="10" fillId="0" borderId="0"/>
    <xf numFmtId="164" fontId="1" fillId="0" borderId="0"/>
  </cellStyleXfs>
  <cellXfs count="145">
    <xf numFmtId="0" fontId="0" fillId="0" borderId="0" xfId="0"/>
    <xf numFmtId="0" fontId="10" fillId="0" borderId="0" xfId="2"/>
    <xf numFmtId="0" fontId="2" fillId="0" borderId="0" xfId="2" applyFont="1" applyAlignment="1">
      <alignment horizontal="center"/>
    </xf>
    <xf numFmtId="0" fontId="4" fillId="0" borderId="0" xfId="2" applyFont="1"/>
    <xf numFmtId="0" fontId="6" fillId="0" borderId="0" xfId="2" applyFont="1"/>
    <xf numFmtId="0" fontId="7" fillId="0" borderId="0" xfId="2" applyFont="1"/>
    <xf numFmtId="0" fontId="8" fillId="0" borderId="0" xfId="2" applyFont="1"/>
    <xf numFmtId="0" fontId="2" fillId="0" borderId="0" xfId="2" applyFont="1" applyAlignment="1">
      <alignment vertical="center"/>
    </xf>
    <xf numFmtId="0" fontId="2" fillId="0" borderId="0" xfId="2" applyFont="1"/>
    <xf numFmtId="0" fontId="9" fillId="0" borderId="0" xfId="2" applyFont="1"/>
    <xf numFmtId="0" fontId="5" fillId="0" borderId="0" xfId="2" applyFont="1"/>
    <xf numFmtId="0" fontId="12" fillId="0" borderId="0" xfId="2" applyFont="1" applyAlignment="1">
      <alignment horizontal="left"/>
    </xf>
    <xf numFmtId="0" fontId="12" fillId="0" borderId="0" xfId="2" applyFont="1" applyAlignment="1">
      <alignment horizontal="center"/>
    </xf>
    <xf numFmtId="1" fontId="11" fillId="0" borderId="0" xfId="2" applyNumberFormat="1" applyFont="1" applyAlignment="1">
      <alignment horizontal="center" vertical="center"/>
    </xf>
    <xf numFmtId="0" fontId="12" fillId="0" borderId="0" xfId="2" applyFont="1" applyAlignment="1">
      <alignment horizontal="center" vertical="center"/>
    </xf>
    <xf numFmtId="1" fontId="12" fillId="0" borderId="0" xfId="2" applyNumberFormat="1" applyFont="1" applyAlignment="1">
      <alignment horizontal="center" vertical="center"/>
    </xf>
    <xf numFmtId="0" fontId="12" fillId="0" borderId="5" xfId="0" applyFont="1" applyBorder="1"/>
    <xf numFmtId="0" fontId="2" fillId="0" borderId="0" xfId="2" applyFont="1" applyAlignment="1">
      <alignment horizontal="left"/>
    </xf>
    <xf numFmtId="1" fontId="3" fillId="0" borderId="0" xfId="2" applyNumberFormat="1" applyFont="1"/>
    <xf numFmtId="1" fontId="11" fillId="0" borderId="0" xfId="2" applyNumberFormat="1" applyFont="1" applyAlignment="1">
      <alignment horizontal="right" vertical="center"/>
    </xf>
    <xf numFmtId="0" fontId="12" fillId="0" borderId="0" xfId="2" applyFont="1" applyAlignment="1">
      <alignment horizontal="right" vertical="center"/>
    </xf>
    <xf numFmtId="1" fontId="11" fillId="2" borderId="5" xfId="2" applyNumberFormat="1" applyFont="1" applyFill="1" applyBorder="1" applyAlignment="1">
      <alignment horizontal="center" vertical="center" wrapText="1"/>
    </xf>
    <xf numFmtId="164" fontId="11" fillId="2" borderId="5" xfId="4" applyFont="1" applyFill="1" applyBorder="1" applyAlignment="1">
      <alignment horizontal="center" vertical="center" textRotation="90" wrapText="1"/>
    </xf>
    <xf numFmtId="164" fontId="11" fillId="2" borderId="5" xfId="4" applyFont="1" applyFill="1" applyBorder="1" applyAlignment="1">
      <alignment horizontal="center" vertical="center" textRotation="90"/>
    </xf>
    <xf numFmtId="49" fontId="11" fillId="2" borderId="5" xfId="4" applyNumberFormat="1" applyFont="1" applyFill="1" applyBorder="1" applyAlignment="1">
      <alignment horizontal="center" vertical="center" textRotation="90" wrapText="1"/>
    </xf>
    <xf numFmtId="1" fontId="11" fillId="2" borderId="6" xfId="2" applyNumberFormat="1" applyFont="1" applyFill="1" applyBorder="1" applyAlignment="1">
      <alignment horizontal="center" vertical="center"/>
    </xf>
    <xf numFmtId="1" fontId="11" fillId="2" borderId="2" xfId="2" applyNumberFormat="1" applyFont="1" applyFill="1" applyBorder="1" applyAlignment="1">
      <alignment horizontal="center" vertical="center"/>
    </xf>
    <xf numFmtId="165" fontId="11" fillId="2" borderId="2" xfId="2" applyNumberFormat="1" applyFont="1" applyFill="1" applyBorder="1" applyAlignment="1">
      <alignment horizontal="center" vertical="center"/>
    </xf>
    <xf numFmtId="0" fontId="11" fillId="2" borderId="18" xfId="2" applyFont="1" applyFill="1" applyBorder="1" applyAlignment="1">
      <alignment vertical="center"/>
    </xf>
    <xf numFmtId="1" fontId="11" fillId="2" borderId="2" xfId="2" applyNumberFormat="1" applyFont="1" applyFill="1" applyBorder="1" applyAlignment="1">
      <alignment horizontal="center"/>
    </xf>
    <xf numFmtId="1" fontId="11" fillId="2" borderId="18" xfId="2" applyNumberFormat="1" applyFont="1" applyFill="1" applyBorder="1" applyAlignment="1">
      <alignment horizontal="left" vertical="center"/>
    </xf>
    <xf numFmtId="1" fontId="11" fillId="2" borderId="5" xfId="2" applyNumberFormat="1" applyFont="1" applyFill="1" applyBorder="1" applyAlignment="1">
      <alignment horizontal="center" vertical="center"/>
    </xf>
    <xf numFmtId="0" fontId="11" fillId="2" borderId="5" xfId="2" applyFont="1" applyFill="1" applyBorder="1" applyAlignment="1">
      <alignment horizontal="center" vertical="center" wrapText="1"/>
    </xf>
    <xf numFmtId="0" fontId="11" fillId="0" borderId="0" xfId="2" applyFont="1" applyAlignment="1">
      <alignment vertical="center"/>
    </xf>
    <xf numFmtId="1" fontId="11" fillId="0" borderId="0" xfId="2" applyNumberFormat="1" applyFont="1" applyAlignment="1">
      <alignment horizontal="left" vertical="center"/>
    </xf>
    <xf numFmtId="0" fontId="11" fillId="2" borderId="5" xfId="2" applyFont="1" applyFill="1" applyBorder="1" applyAlignment="1">
      <alignment horizontal="center" vertical="center"/>
    </xf>
    <xf numFmtId="1" fontId="11" fillId="2" borderId="3" xfId="2" applyNumberFormat="1" applyFont="1" applyFill="1" applyBorder="1" applyAlignment="1">
      <alignment horizontal="center"/>
    </xf>
    <xf numFmtId="1" fontId="11" fillId="2" borderId="5" xfId="2" applyNumberFormat="1" applyFont="1" applyFill="1" applyBorder="1" applyAlignment="1">
      <alignment horizontal="left" vertical="center"/>
    </xf>
    <xf numFmtId="0" fontId="14" fillId="0" borderId="0" xfId="2" applyFont="1"/>
    <xf numFmtId="0" fontId="15" fillId="0" borderId="0" xfId="2" applyFont="1"/>
    <xf numFmtId="165" fontId="12" fillId="0" borderId="5" xfId="0" applyNumberFormat="1" applyFont="1" applyBorder="1" applyAlignment="1">
      <alignment horizontal="right" vertical="center" wrapText="1"/>
    </xf>
    <xf numFmtId="0" fontId="14" fillId="0" borderId="0" xfId="2" applyFont="1" applyAlignment="1">
      <alignment vertical="center"/>
    </xf>
    <xf numFmtId="166" fontId="16" fillId="0" borderId="0" xfId="0" applyNumberFormat="1" applyFont="1" applyAlignment="1">
      <alignment vertical="top"/>
    </xf>
    <xf numFmtId="165" fontId="12" fillId="3" borderId="5" xfId="0" applyNumberFormat="1" applyFont="1" applyFill="1" applyBorder="1" applyAlignment="1">
      <alignment horizontal="right" wrapText="1"/>
    </xf>
    <xf numFmtId="0" fontId="11" fillId="2" borderId="5" xfId="2" applyFont="1" applyFill="1" applyBorder="1" applyAlignment="1">
      <alignment vertical="center"/>
    </xf>
    <xf numFmtId="0" fontId="13" fillId="0" borderId="0" xfId="0" applyFont="1" applyAlignment="1">
      <alignment horizontal="right"/>
    </xf>
    <xf numFmtId="0" fontId="13" fillId="0" borderId="0" xfId="0" applyFont="1"/>
    <xf numFmtId="0" fontId="11" fillId="0" borderId="5" xfId="2" applyFont="1" applyBorder="1" applyAlignment="1">
      <alignment horizontal="center" vertical="center"/>
    </xf>
    <xf numFmtId="0" fontId="12" fillId="0" borderId="5" xfId="0" applyFont="1" applyBorder="1" applyAlignment="1">
      <alignment wrapText="1"/>
    </xf>
    <xf numFmtId="0" fontId="12" fillId="0" borderId="14" xfId="0" applyFont="1" applyBorder="1"/>
    <xf numFmtId="0" fontId="12" fillId="0" borderId="11" xfId="0" applyFont="1" applyBorder="1"/>
    <xf numFmtId="0" fontId="12" fillId="0" borderId="5" xfId="0" applyFont="1" applyBorder="1" applyAlignment="1">
      <alignment horizontal="center" vertical="center"/>
    </xf>
    <xf numFmtId="0" fontId="11" fillId="4" borderId="12" xfId="0" applyFont="1" applyFill="1" applyBorder="1"/>
    <xf numFmtId="0" fontId="12" fillId="4" borderId="14" xfId="0" applyFont="1" applyFill="1" applyBorder="1"/>
    <xf numFmtId="0" fontId="12" fillId="4" borderId="11" xfId="0" applyFont="1" applyFill="1" applyBorder="1"/>
    <xf numFmtId="0" fontId="11" fillId="4" borderId="19" xfId="0" applyFont="1" applyFill="1" applyBorder="1"/>
    <xf numFmtId="0" fontId="12" fillId="4" borderId="20" xfId="0" applyFont="1" applyFill="1" applyBorder="1"/>
    <xf numFmtId="0" fontId="12" fillId="3" borderId="5" xfId="0" applyFont="1" applyFill="1" applyBorder="1" applyAlignment="1">
      <alignment horizontal="right"/>
    </xf>
    <xf numFmtId="0" fontId="12" fillId="3" borderId="12" xfId="0" applyFont="1" applyFill="1" applyBorder="1" applyAlignment="1">
      <alignment horizontal="right"/>
    </xf>
    <xf numFmtId="165" fontId="12" fillId="0" borderId="11" xfId="0" applyNumberFormat="1" applyFont="1" applyBorder="1" applyAlignment="1">
      <alignment horizontal="center" wrapText="1"/>
    </xf>
    <xf numFmtId="165" fontId="12" fillId="0" borderId="14" xfId="0" applyNumberFormat="1" applyFont="1" applyBorder="1" applyAlignment="1">
      <alignment horizontal="center" wrapText="1"/>
    </xf>
    <xf numFmtId="0" fontId="12" fillId="0" borderId="14" xfId="0" applyFont="1" applyBorder="1" applyAlignment="1">
      <alignment horizontal="center"/>
    </xf>
    <xf numFmtId="165" fontId="12" fillId="0" borderId="5" xfId="0" applyNumberFormat="1" applyFont="1" applyBorder="1" applyAlignment="1">
      <alignment horizontal="right" wrapText="1"/>
    </xf>
    <xf numFmtId="0" fontId="11" fillId="4" borderId="5" xfId="2" applyFont="1" applyFill="1" applyBorder="1" applyAlignment="1">
      <alignment horizontal="center" vertical="center"/>
    </xf>
    <xf numFmtId="165" fontId="12" fillId="0" borderId="5" xfId="0" applyNumberFormat="1" applyFont="1" applyBorder="1" applyAlignment="1">
      <alignment horizontal="center" wrapText="1"/>
    </xf>
    <xf numFmtId="165" fontId="12" fillId="3" borderId="5" xfId="0" applyNumberFormat="1" applyFont="1" applyFill="1" applyBorder="1" applyAlignment="1">
      <alignment horizontal="center" wrapText="1"/>
    </xf>
    <xf numFmtId="0" fontId="12" fillId="3" borderId="5" xfId="0" applyFont="1" applyFill="1" applyBorder="1" applyAlignment="1">
      <alignment horizontal="left"/>
    </xf>
    <xf numFmtId="0" fontId="12" fillId="0" borderId="5" xfId="0" applyFont="1" applyBorder="1" applyAlignment="1">
      <alignment horizontal="center"/>
    </xf>
    <xf numFmtId="0" fontId="12" fillId="0" borderId="12" xfId="0" applyFont="1" applyBorder="1"/>
    <xf numFmtId="0" fontId="12" fillId="0" borderId="12" xfId="0" applyFont="1" applyBorder="1" applyAlignment="1">
      <alignment horizontal="center"/>
    </xf>
    <xf numFmtId="0" fontId="12" fillId="0" borderId="5" xfId="0" applyFont="1" applyBorder="1" applyAlignment="1">
      <alignment horizontal="left"/>
    </xf>
    <xf numFmtId="165" fontId="12" fillId="0" borderId="5" xfId="0" applyNumberFormat="1" applyFont="1" applyBorder="1" applyAlignment="1">
      <alignment horizontal="center"/>
    </xf>
    <xf numFmtId="0" fontId="11" fillId="4" borderId="12" xfId="2" applyFont="1" applyFill="1" applyBorder="1" applyAlignment="1">
      <alignment vertical="center"/>
    </xf>
    <xf numFmtId="0" fontId="11" fillId="4" borderId="14" xfId="2" applyFont="1" applyFill="1" applyBorder="1" applyAlignment="1">
      <alignment vertical="center"/>
    </xf>
    <xf numFmtId="0" fontId="11" fillId="4" borderId="11" xfId="2" applyFont="1" applyFill="1" applyBorder="1" applyAlignment="1">
      <alignment vertical="center"/>
    </xf>
    <xf numFmtId="0" fontId="11" fillId="4" borderId="12" xfId="2" applyFont="1" applyFill="1" applyBorder="1" applyAlignment="1">
      <alignment horizontal="left" vertical="center"/>
    </xf>
    <xf numFmtId="0" fontId="11" fillId="2" borderId="12" xfId="2" applyFont="1" applyFill="1" applyBorder="1" applyAlignment="1">
      <alignment vertical="center"/>
    </xf>
    <xf numFmtId="0" fontId="11" fillId="2" borderId="14" xfId="2" applyFont="1" applyFill="1" applyBorder="1" applyAlignment="1">
      <alignment vertical="center"/>
    </xf>
    <xf numFmtId="0" fontId="11" fillId="2" borderId="11" xfId="2" applyFont="1" applyFill="1" applyBorder="1" applyAlignment="1">
      <alignment vertical="center"/>
    </xf>
    <xf numFmtId="0" fontId="11" fillId="0" borderId="5" xfId="2" applyFont="1" applyBorder="1" applyAlignment="1">
      <alignment vertical="center"/>
    </xf>
    <xf numFmtId="0" fontId="11" fillId="0" borderId="16" xfId="2" applyFont="1" applyBorder="1" applyAlignment="1">
      <alignment vertical="center"/>
    </xf>
    <xf numFmtId="0" fontId="11" fillId="0" borderId="4" xfId="2" applyFont="1" applyBorder="1" applyAlignment="1">
      <alignment vertical="center"/>
    </xf>
    <xf numFmtId="0" fontId="11" fillId="0" borderId="4" xfId="2" applyFont="1" applyBorder="1" applyAlignment="1">
      <alignment horizontal="center" vertical="center"/>
    </xf>
    <xf numFmtId="0" fontId="11" fillId="0" borderId="4" xfId="2" applyFont="1" applyBorder="1" applyAlignment="1">
      <alignment horizontal="right" vertical="center"/>
    </xf>
    <xf numFmtId="0" fontId="11" fillId="0" borderId="0" xfId="2" applyFont="1" applyAlignment="1">
      <alignment horizontal="right" vertical="center"/>
    </xf>
    <xf numFmtId="0" fontId="11" fillId="0" borderId="1" xfId="2" applyFont="1" applyBorder="1" applyAlignment="1">
      <alignment horizontal="right" vertical="center"/>
    </xf>
    <xf numFmtId="0" fontId="12" fillId="3" borderId="5" xfId="0" applyFont="1" applyFill="1" applyBorder="1"/>
    <xf numFmtId="0" fontId="12" fillId="0" borderId="5" xfId="0" applyFont="1" applyBorder="1" applyAlignment="1">
      <alignment horizontal="right"/>
    </xf>
    <xf numFmtId="0" fontId="12" fillId="0" borderId="12" xfId="2" applyFont="1" applyBorder="1" applyAlignment="1">
      <alignment horizontal="right" vertical="center"/>
    </xf>
    <xf numFmtId="0" fontId="12" fillId="0" borderId="12" xfId="0" applyFont="1" applyBorder="1" applyAlignment="1">
      <alignment horizontal="right"/>
    </xf>
    <xf numFmtId="0" fontId="11" fillId="2" borderId="5" xfId="2" applyFont="1" applyFill="1" applyBorder="1" applyAlignment="1">
      <alignment horizontal="right" vertical="center"/>
    </xf>
    <xf numFmtId="0" fontId="11" fillId="2" borderId="15" xfId="2" applyFont="1" applyFill="1" applyBorder="1" applyAlignment="1">
      <alignment horizontal="right" vertical="center"/>
    </xf>
    <xf numFmtId="0" fontId="11" fillId="2" borderId="6" xfId="2" applyFont="1" applyFill="1" applyBorder="1" applyAlignment="1">
      <alignment horizontal="center" vertical="center"/>
    </xf>
    <xf numFmtId="1" fontId="11" fillId="2" borderId="13" xfId="2" applyNumberFormat="1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/>
    </xf>
    <xf numFmtId="0" fontId="11" fillId="2" borderId="17" xfId="2" applyFont="1" applyFill="1" applyBorder="1" applyAlignment="1">
      <alignment horizontal="right" vertical="center"/>
    </xf>
    <xf numFmtId="1" fontId="11" fillId="2" borderId="7" xfId="2" applyNumberFormat="1" applyFont="1" applyFill="1" applyBorder="1" applyAlignment="1">
      <alignment horizontal="center" vertical="center"/>
    </xf>
    <xf numFmtId="1" fontId="11" fillId="2" borderId="8" xfId="2" applyNumberFormat="1" applyFont="1" applyFill="1" applyBorder="1" applyAlignment="1">
      <alignment horizontal="center" vertical="center"/>
    </xf>
    <xf numFmtId="0" fontId="11" fillId="0" borderId="3" xfId="2" applyFont="1" applyBorder="1" applyAlignment="1">
      <alignment vertical="center"/>
    </xf>
    <xf numFmtId="0" fontId="12" fillId="0" borderId="21" xfId="0" applyFont="1" applyBorder="1"/>
    <xf numFmtId="0" fontId="12" fillId="0" borderId="5" xfId="0" applyFont="1" applyBorder="1" applyAlignment="1">
      <alignment vertical="center"/>
    </xf>
    <xf numFmtId="0" fontId="12" fillId="0" borderId="5" xfId="0" applyFont="1" applyBorder="1" applyAlignment="1">
      <alignment vertical="top" wrapText="1"/>
    </xf>
    <xf numFmtId="0" fontId="12" fillId="0" borderId="5" xfId="0" applyFont="1" applyBorder="1" applyAlignment="1">
      <alignment vertical="center" wrapText="1"/>
    </xf>
    <xf numFmtId="0" fontId="12" fillId="0" borderId="5" xfId="0" applyFont="1" applyBorder="1" applyAlignment="1">
      <alignment horizontal="center" vertical="center" wrapText="1"/>
    </xf>
    <xf numFmtId="1" fontId="11" fillId="2" borderId="9" xfId="2" applyNumberFormat="1" applyFont="1" applyFill="1" applyBorder="1" applyAlignment="1">
      <alignment horizontal="center" vertical="center"/>
    </xf>
    <xf numFmtId="1" fontId="11" fillId="2" borderId="10" xfId="2" applyNumberFormat="1" applyFont="1" applyFill="1" applyBorder="1" applyAlignment="1">
      <alignment horizontal="center" vertical="center"/>
    </xf>
    <xf numFmtId="0" fontId="11" fillId="2" borderId="18" xfId="2" applyFont="1" applyFill="1" applyBorder="1" applyAlignment="1">
      <alignment horizontal="left" vertical="center"/>
    </xf>
    <xf numFmtId="1" fontId="17" fillId="0" borderId="0" xfId="2" applyNumberFormat="1" applyFont="1"/>
    <xf numFmtId="0" fontId="17" fillId="0" borderId="0" xfId="2" applyFont="1" applyAlignment="1">
      <alignment horizontal="center"/>
    </xf>
    <xf numFmtId="0" fontId="10" fillId="0" borderId="0" xfId="2" applyAlignment="1">
      <alignment horizontal="right" vertical="center"/>
    </xf>
    <xf numFmtId="1" fontId="12" fillId="0" borderId="0" xfId="2" applyNumberFormat="1" applyFont="1"/>
    <xf numFmtId="0" fontId="12" fillId="0" borderId="12" xfId="2" applyFont="1" applyBorder="1" applyAlignment="1">
      <alignment horizontal="center" vertical="center"/>
    </xf>
    <xf numFmtId="0" fontId="11" fillId="4" borderId="12" xfId="0" applyFont="1" applyFill="1" applyBorder="1" applyAlignment="1">
      <alignment horizontal="center"/>
    </xf>
    <xf numFmtId="0" fontId="12" fillId="4" borderId="14" xfId="2" applyFont="1" applyFill="1" applyBorder="1" applyAlignment="1">
      <alignment horizontal="left" vertical="center"/>
    </xf>
    <xf numFmtId="0" fontId="12" fillId="4" borderId="11" xfId="2" applyFont="1" applyFill="1" applyBorder="1" applyAlignment="1">
      <alignment horizontal="left" vertical="center"/>
    </xf>
    <xf numFmtId="1" fontId="12" fillId="2" borderId="11" xfId="2" applyNumberFormat="1" applyFont="1" applyFill="1" applyBorder="1" applyAlignment="1">
      <alignment horizontal="center" vertical="center"/>
    </xf>
    <xf numFmtId="0" fontId="11" fillId="2" borderId="22" xfId="2" applyFont="1" applyFill="1" applyBorder="1" applyAlignment="1">
      <alignment horizontal="right" vertical="center"/>
    </xf>
    <xf numFmtId="0" fontId="11" fillId="4" borderId="15" xfId="2" applyFont="1" applyFill="1" applyBorder="1" applyAlignment="1">
      <alignment horizontal="right" vertical="center"/>
    </xf>
    <xf numFmtId="1" fontId="11" fillId="4" borderId="6" xfId="2" applyNumberFormat="1" applyFont="1" applyFill="1" applyBorder="1" applyAlignment="1">
      <alignment horizontal="center" vertical="center"/>
    </xf>
    <xf numFmtId="0" fontId="11" fillId="4" borderId="6" xfId="2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wrapText="1"/>
    </xf>
    <xf numFmtId="0" fontId="12" fillId="0" borderId="5" xfId="2" applyFont="1" applyBorder="1" applyAlignment="1">
      <alignment horizontal="center" vertical="center"/>
    </xf>
    <xf numFmtId="0" fontId="11" fillId="4" borderId="5" xfId="0" applyFont="1" applyFill="1" applyBorder="1" applyAlignment="1">
      <alignment horizontal="left"/>
    </xf>
    <xf numFmtId="0" fontId="12" fillId="4" borderId="5" xfId="0" applyFont="1" applyFill="1" applyBorder="1" applyAlignment="1">
      <alignment horizontal="center"/>
    </xf>
    <xf numFmtId="0" fontId="12" fillId="4" borderId="12" xfId="2" applyFont="1" applyFill="1" applyBorder="1" applyAlignment="1">
      <alignment horizontal="center" vertical="center"/>
    </xf>
    <xf numFmtId="165" fontId="12" fillId="4" borderId="5" xfId="0" applyNumberFormat="1" applyFont="1" applyFill="1" applyBorder="1" applyAlignment="1">
      <alignment horizontal="center" wrapText="1"/>
    </xf>
    <xf numFmtId="0" fontId="12" fillId="0" borderId="5" xfId="0" applyFont="1" applyBorder="1" applyAlignment="1">
      <alignment horizontal="left" wrapText="1"/>
    </xf>
    <xf numFmtId="0" fontId="11" fillId="4" borderId="12" xfId="2" applyFont="1" applyFill="1" applyBorder="1" applyAlignment="1">
      <alignment horizontal="left" vertical="center"/>
    </xf>
    <xf numFmtId="0" fontId="10" fillId="4" borderId="14" xfId="0" applyFont="1" applyFill="1" applyBorder="1" applyAlignment="1">
      <alignment horizontal="left" vertical="center"/>
    </xf>
    <xf numFmtId="0" fontId="10" fillId="4" borderId="11" xfId="0" applyFont="1" applyFill="1" applyBorder="1" applyAlignment="1">
      <alignment horizontal="left" vertical="center"/>
    </xf>
    <xf numFmtId="0" fontId="11" fillId="0" borderId="12" xfId="2" applyFont="1" applyBorder="1" applyAlignment="1">
      <alignment vertical="center"/>
    </xf>
    <xf numFmtId="0" fontId="11" fillId="0" borderId="14" xfId="2" applyFont="1" applyBorder="1" applyAlignment="1">
      <alignment vertical="center"/>
    </xf>
    <xf numFmtId="0" fontId="11" fillId="0" borderId="11" xfId="2" applyFont="1" applyBorder="1" applyAlignment="1">
      <alignment vertical="center"/>
    </xf>
    <xf numFmtId="0" fontId="11" fillId="4" borderId="14" xfId="2" applyFont="1" applyFill="1" applyBorder="1" applyAlignment="1">
      <alignment horizontal="left" vertical="center"/>
    </xf>
    <xf numFmtId="0" fontId="11" fillId="4" borderId="11" xfId="2" applyFont="1" applyFill="1" applyBorder="1" applyAlignment="1">
      <alignment horizontal="left" vertical="center"/>
    </xf>
    <xf numFmtId="0" fontId="11" fillId="2" borderId="12" xfId="2" applyFont="1" applyFill="1" applyBorder="1" applyAlignment="1">
      <alignment vertical="center"/>
    </xf>
    <xf numFmtId="0" fontId="11" fillId="2" borderId="14" xfId="2" applyFont="1" applyFill="1" applyBorder="1" applyAlignment="1">
      <alignment vertical="center"/>
    </xf>
    <xf numFmtId="0" fontId="11" fillId="2" borderId="11" xfId="2" applyFont="1" applyFill="1" applyBorder="1" applyAlignment="1">
      <alignment vertical="center"/>
    </xf>
    <xf numFmtId="0" fontId="11" fillId="4" borderId="12" xfId="2" applyFont="1" applyFill="1" applyBorder="1" applyAlignment="1">
      <alignment vertical="center"/>
    </xf>
    <xf numFmtId="0" fontId="11" fillId="4" borderId="14" xfId="2" applyFont="1" applyFill="1" applyBorder="1" applyAlignment="1">
      <alignment vertical="center"/>
    </xf>
    <xf numFmtId="0" fontId="11" fillId="4" borderId="11" xfId="2" applyFont="1" applyFill="1" applyBorder="1" applyAlignment="1">
      <alignment vertical="center"/>
    </xf>
    <xf numFmtId="0" fontId="11" fillId="0" borderId="0" xfId="2" applyFont="1" applyAlignment="1">
      <alignment horizontal="center" wrapText="1"/>
    </xf>
    <xf numFmtId="0" fontId="0" fillId="0" borderId="0" xfId="0" applyAlignment="1">
      <alignment horizontal="center" wrapText="1"/>
    </xf>
    <xf numFmtId="0" fontId="11" fillId="0" borderId="0" xfId="2" applyFont="1" applyAlignment="1">
      <alignment horizontal="center"/>
    </xf>
    <xf numFmtId="0" fontId="0" fillId="0" borderId="0" xfId="0" applyAlignment="1">
      <alignment horizontal="center"/>
    </xf>
  </cellXfs>
  <cellStyles count="5">
    <cellStyle name="Excel Built-in Normal" xfId="1" xr:uid="{00000000-0005-0000-0000-000000000000}"/>
    <cellStyle name="Normalny" xfId="0" builtinId="0"/>
    <cellStyle name="Normalny 2" xfId="2" xr:uid="{00000000-0005-0000-0000-000002000000}"/>
    <cellStyle name="Normalny 6" xfId="3" xr:uid="{00000000-0005-0000-0000-000003000000}"/>
    <cellStyle name="Walutowy 2" xfId="4" xr:uid="{00000000-0005-0000-0000-000004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2F2F2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2">
    <tabColor rgb="FF002060"/>
  </sheetPr>
  <dimension ref="A1:U160"/>
  <sheetViews>
    <sheetView tabSelected="1" zoomScale="148" zoomScaleNormal="148" workbookViewId="0">
      <selection activeCell="B4" sqref="B4:K4"/>
    </sheetView>
  </sheetViews>
  <sheetFormatPr defaultColWidth="13" defaultRowHeight="13.5" x14ac:dyDescent="0.25"/>
  <cols>
    <col min="1" max="1" width="5" style="1" customWidth="1"/>
    <col min="2" max="2" width="37.85546875" style="17" customWidth="1"/>
    <col min="3" max="3" width="6" style="18" customWidth="1"/>
    <col min="4" max="4" width="6" style="2" customWidth="1"/>
    <col min="5" max="5" width="7.42578125" style="2" customWidth="1"/>
    <col min="6" max="11" width="6" style="2" customWidth="1"/>
    <col min="12" max="12" width="19.85546875" style="38" customWidth="1"/>
    <col min="13" max="13" width="6.28515625" style="1" customWidth="1"/>
    <col min="14" max="14" width="11.42578125" style="1" customWidth="1"/>
    <col min="15" max="15" width="8.7109375" style="1" customWidth="1"/>
    <col min="16" max="16" width="10" style="1" customWidth="1"/>
    <col min="17" max="17" width="7.5703125" style="1" customWidth="1"/>
    <col min="18" max="18" width="6.7109375" style="1" customWidth="1"/>
    <col min="19" max="19" width="8.7109375" style="1" customWidth="1"/>
    <col min="20" max="20" width="6.7109375" style="1" customWidth="1"/>
    <col min="21" max="21" width="8.7109375" style="1" customWidth="1"/>
    <col min="22" max="22" width="9.140625" style="1" customWidth="1"/>
    <col min="23" max="23" width="8.28515625" style="1" customWidth="1"/>
    <col min="24" max="16384" width="13" style="1"/>
  </cols>
  <sheetData>
    <row r="1" spans="1:21" ht="12" customHeight="1" x14ac:dyDescent="0.25">
      <c r="B1" s="141" t="s">
        <v>123</v>
      </c>
      <c r="C1" s="142"/>
      <c r="D1" s="142"/>
      <c r="E1" s="142"/>
      <c r="F1" s="142"/>
      <c r="G1" s="142"/>
      <c r="H1" s="142"/>
      <c r="I1" s="142"/>
      <c r="J1" s="142"/>
      <c r="K1" s="142"/>
    </row>
    <row r="2" spans="1:21" ht="12" customHeight="1" x14ac:dyDescent="0.25">
      <c r="B2" s="143" t="s">
        <v>124</v>
      </c>
      <c r="C2" s="144"/>
      <c r="D2" s="144"/>
      <c r="E2" s="144"/>
      <c r="F2" s="144"/>
      <c r="G2" s="144"/>
      <c r="H2" s="144"/>
      <c r="I2" s="144"/>
      <c r="J2" s="144"/>
      <c r="K2" s="144"/>
    </row>
    <row r="3" spans="1:21" ht="12" customHeight="1" x14ac:dyDescent="0.25">
      <c r="B3" s="143" t="s">
        <v>130</v>
      </c>
      <c r="C3" s="144"/>
      <c r="D3" s="144"/>
      <c r="E3" s="144"/>
      <c r="F3" s="144"/>
      <c r="G3" s="144"/>
      <c r="H3" s="144"/>
      <c r="I3" s="144"/>
      <c r="J3" s="144"/>
      <c r="K3" s="144"/>
    </row>
    <row r="4" spans="1:21" ht="12" customHeight="1" x14ac:dyDescent="0.25">
      <c r="B4" s="143" t="s">
        <v>135</v>
      </c>
      <c r="C4" s="144"/>
      <c r="D4" s="144"/>
      <c r="E4" s="144"/>
      <c r="F4" s="144"/>
      <c r="G4" s="144"/>
      <c r="H4" s="144"/>
      <c r="I4" s="144"/>
      <c r="J4" s="144"/>
      <c r="K4" s="144"/>
    </row>
    <row r="5" spans="1:21" ht="12" customHeight="1" x14ac:dyDescent="0.2">
      <c r="B5" s="143" t="s">
        <v>134</v>
      </c>
      <c r="C5" s="144"/>
      <c r="D5" s="144"/>
      <c r="E5" s="144"/>
      <c r="F5" s="144"/>
      <c r="G5" s="144"/>
      <c r="H5" s="144"/>
      <c r="I5" s="144"/>
      <c r="J5" s="144"/>
      <c r="K5" s="144"/>
      <c r="L5" s="1"/>
    </row>
    <row r="6" spans="1:21" s="3" customFormat="1" ht="59.25" customHeight="1" x14ac:dyDescent="0.25">
      <c r="A6" s="32" t="s">
        <v>41</v>
      </c>
      <c r="B6" s="44" t="s">
        <v>34</v>
      </c>
      <c r="C6" s="21" t="s">
        <v>0</v>
      </c>
      <c r="D6" s="22" t="s">
        <v>21</v>
      </c>
      <c r="E6" s="22" t="s">
        <v>22</v>
      </c>
      <c r="F6" s="23" t="s">
        <v>1</v>
      </c>
      <c r="G6" s="24" t="s">
        <v>17</v>
      </c>
      <c r="H6" s="24" t="s">
        <v>18</v>
      </c>
      <c r="I6" s="22" t="s">
        <v>19</v>
      </c>
      <c r="J6" s="22" t="s">
        <v>15</v>
      </c>
      <c r="K6" s="22" t="s">
        <v>16</v>
      </c>
      <c r="L6" s="38"/>
      <c r="M6" s="1"/>
      <c r="N6" s="1"/>
      <c r="O6" s="1"/>
      <c r="P6" s="1"/>
      <c r="Q6" s="1"/>
      <c r="R6" s="1"/>
      <c r="S6" s="1"/>
      <c r="T6" s="1"/>
      <c r="U6" s="1"/>
    </row>
    <row r="7" spans="1:21" s="4" customFormat="1" ht="12" customHeight="1" x14ac:dyDescent="0.25">
      <c r="A7" s="79"/>
      <c r="B7" s="80" t="s">
        <v>23</v>
      </c>
      <c r="C7" s="82"/>
      <c r="D7" s="82"/>
      <c r="E7" s="83"/>
      <c r="F7" s="83"/>
      <c r="G7" s="83"/>
      <c r="H7" s="83"/>
      <c r="I7" s="83"/>
      <c r="J7" s="84"/>
      <c r="K7" s="85"/>
      <c r="L7" s="38"/>
      <c r="M7" s="3"/>
      <c r="N7" s="3"/>
      <c r="O7" s="3"/>
      <c r="P7" s="3"/>
      <c r="Q7" s="3"/>
      <c r="R7" s="3"/>
      <c r="S7" s="3"/>
      <c r="T7" s="3"/>
      <c r="U7" s="3"/>
    </row>
    <row r="8" spans="1:21" s="3" customFormat="1" ht="12" customHeight="1" x14ac:dyDescent="0.25">
      <c r="A8" s="16">
        <v>1</v>
      </c>
      <c r="B8" s="16" t="s">
        <v>3</v>
      </c>
      <c r="C8" s="94">
        <v>8</v>
      </c>
      <c r="D8" s="67" t="s">
        <v>53</v>
      </c>
      <c r="E8" s="87">
        <v>60</v>
      </c>
      <c r="F8" s="87">
        <v>30</v>
      </c>
      <c r="G8" s="87">
        <v>10</v>
      </c>
      <c r="H8" s="87">
        <v>20</v>
      </c>
      <c r="I8" s="88">
        <v>0</v>
      </c>
      <c r="J8" s="62">
        <v>2</v>
      </c>
      <c r="K8" s="62">
        <v>2</v>
      </c>
      <c r="L8" s="38"/>
    </row>
    <row r="9" spans="1:21" s="3" customFormat="1" ht="12" customHeight="1" x14ac:dyDescent="0.25">
      <c r="A9" s="16">
        <v>2</v>
      </c>
      <c r="B9" s="16" t="s">
        <v>43</v>
      </c>
      <c r="C9" s="67">
        <v>2</v>
      </c>
      <c r="D9" s="67" t="s">
        <v>54</v>
      </c>
      <c r="E9" s="87">
        <v>20</v>
      </c>
      <c r="F9" s="87">
        <v>20</v>
      </c>
      <c r="G9" s="87">
        <v>0</v>
      </c>
      <c r="H9" s="87">
        <v>0</v>
      </c>
      <c r="I9" s="88">
        <v>0</v>
      </c>
      <c r="J9" s="62">
        <v>1.3</v>
      </c>
      <c r="K9" s="62">
        <v>0</v>
      </c>
      <c r="L9" s="38"/>
    </row>
    <row r="10" spans="1:21" s="3" customFormat="1" ht="12" customHeight="1" x14ac:dyDescent="0.25">
      <c r="A10" s="16">
        <v>3</v>
      </c>
      <c r="B10" s="16" t="s">
        <v>48</v>
      </c>
      <c r="C10" s="67">
        <v>1</v>
      </c>
      <c r="D10" s="67" t="s">
        <v>54</v>
      </c>
      <c r="E10" s="87">
        <v>15</v>
      </c>
      <c r="F10" s="87">
        <v>15</v>
      </c>
      <c r="G10" s="87">
        <v>0</v>
      </c>
      <c r="H10" s="87">
        <v>0</v>
      </c>
      <c r="I10" s="88">
        <v>0</v>
      </c>
      <c r="J10" s="62">
        <v>1</v>
      </c>
      <c r="K10" s="62">
        <v>0</v>
      </c>
      <c r="L10" s="38"/>
    </row>
    <row r="11" spans="1:21" s="4" customFormat="1" ht="12" customHeight="1" x14ac:dyDescent="0.25">
      <c r="A11" s="16">
        <v>4</v>
      </c>
      <c r="B11" s="16" t="s">
        <v>44</v>
      </c>
      <c r="C11" s="67">
        <v>1</v>
      </c>
      <c r="D11" s="67" t="s">
        <v>54</v>
      </c>
      <c r="E11" s="87">
        <v>15</v>
      </c>
      <c r="F11" s="87">
        <v>15</v>
      </c>
      <c r="G11" s="87">
        <v>0</v>
      </c>
      <c r="H11" s="87">
        <v>0</v>
      </c>
      <c r="I11" s="88">
        <v>0</v>
      </c>
      <c r="J11" s="62">
        <v>1</v>
      </c>
      <c r="K11" s="62">
        <v>0</v>
      </c>
      <c r="L11" s="39"/>
    </row>
    <row r="12" spans="1:21" s="4" customFormat="1" ht="12" customHeight="1" x14ac:dyDescent="0.25">
      <c r="A12" s="16">
        <v>5</v>
      </c>
      <c r="B12" s="16" t="s">
        <v>106</v>
      </c>
      <c r="C12" s="94">
        <v>7</v>
      </c>
      <c r="D12" s="67" t="s">
        <v>53</v>
      </c>
      <c r="E12" s="87">
        <v>60</v>
      </c>
      <c r="F12" s="87">
        <v>30</v>
      </c>
      <c r="G12" s="87">
        <v>10</v>
      </c>
      <c r="H12" s="87">
        <v>20</v>
      </c>
      <c r="I12" s="88">
        <v>0</v>
      </c>
      <c r="J12" s="62">
        <v>2</v>
      </c>
      <c r="K12" s="62">
        <v>2</v>
      </c>
      <c r="L12" s="39"/>
    </row>
    <row r="13" spans="1:21" s="3" customFormat="1" ht="12" customHeight="1" x14ac:dyDescent="0.25">
      <c r="A13" s="16">
        <v>6</v>
      </c>
      <c r="B13" s="16" t="s">
        <v>56</v>
      </c>
      <c r="C13" s="94">
        <v>7</v>
      </c>
      <c r="D13" s="67" t="s">
        <v>53</v>
      </c>
      <c r="E13" s="87">
        <v>60</v>
      </c>
      <c r="F13" s="87">
        <v>30</v>
      </c>
      <c r="G13" s="87">
        <v>10</v>
      </c>
      <c r="H13" s="87">
        <v>20</v>
      </c>
      <c r="I13" s="88">
        <v>0</v>
      </c>
      <c r="J13" s="62">
        <v>2</v>
      </c>
      <c r="K13" s="62">
        <v>2</v>
      </c>
      <c r="L13" s="38"/>
    </row>
    <row r="14" spans="1:21" s="3" customFormat="1" ht="12" customHeight="1" x14ac:dyDescent="0.25">
      <c r="A14" s="16">
        <v>7</v>
      </c>
      <c r="B14" s="16" t="s">
        <v>79</v>
      </c>
      <c r="C14" s="94">
        <v>3</v>
      </c>
      <c r="D14" s="67" t="s">
        <v>54</v>
      </c>
      <c r="E14" s="87">
        <v>30</v>
      </c>
      <c r="F14" s="87">
        <v>0</v>
      </c>
      <c r="G14" s="87">
        <v>0</v>
      </c>
      <c r="H14" s="87">
        <v>30</v>
      </c>
      <c r="I14" s="88">
        <v>0</v>
      </c>
      <c r="J14" s="62">
        <v>0</v>
      </c>
      <c r="K14" s="62">
        <v>2</v>
      </c>
      <c r="L14" s="38"/>
    </row>
    <row r="15" spans="1:21" s="3" customFormat="1" ht="12" customHeight="1" x14ac:dyDescent="0.25">
      <c r="A15" s="16">
        <v>8</v>
      </c>
      <c r="B15" s="16" t="s">
        <v>37</v>
      </c>
      <c r="C15" s="94">
        <v>0</v>
      </c>
      <c r="D15" s="67" t="s">
        <v>54</v>
      </c>
      <c r="E15" s="87">
        <v>30</v>
      </c>
      <c r="F15" s="87">
        <v>0</v>
      </c>
      <c r="G15" s="87">
        <v>30</v>
      </c>
      <c r="H15" s="87">
        <v>0</v>
      </c>
      <c r="I15" s="88">
        <v>0</v>
      </c>
      <c r="J15" s="62">
        <v>0</v>
      </c>
      <c r="K15" s="62">
        <v>2</v>
      </c>
      <c r="L15" s="38"/>
    </row>
    <row r="16" spans="1:21" s="4" customFormat="1" ht="12" customHeight="1" x14ac:dyDescent="0.25">
      <c r="A16" s="16">
        <v>9</v>
      </c>
      <c r="B16" s="16" t="s">
        <v>92</v>
      </c>
      <c r="C16" s="94">
        <v>1</v>
      </c>
      <c r="D16" s="67" t="s">
        <v>54</v>
      </c>
      <c r="E16" s="87">
        <v>10</v>
      </c>
      <c r="F16" s="87">
        <v>10</v>
      </c>
      <c r="G16" s="87">
        <v>0</v>
      </c>
      <c r="H16" s="87">
        <v>0</v>
      </c>
      <c r="I16" s="89">
        <v>0</v>
      </c>
      <c r="J16" s="62">
        <v>0.66666666666666663</v>
      </c>
      <c r="K16" s="62">
        <v>0</v>
      </c>
      <c r="L16" s="39"/>
    </row>
    <row r="17" spans="1:12" s="4" customFormat="1" ht="12" customHeight="1" x14ac:dyDescent="0.25">
      <c r="A17" s="90"/>
      <c r="B17" s="91" t="s">
        <v>2</v>
      </c>
      <c r="C17" s="25">
        <f>SUM(C8:C16)</f>
        <v>30</v>
      </c>
      <c r="D17" s="92">
        <f>COUNTIF(D8:D16,"e")</f>
        <v>3</v>
      </c>
      <c r="E17" s="25">
        <f>SUM(E8:E16)</f>
        <v>300</v>
      </c>
      <c r="F17" s="25">
        <f t="shared" ref="F17:K17" si="0">SUM(F8:F16)</f>
        <v>150</v>
      </c>
      <c r="G17" s="25">
        <f t="shared" si="0"/>
        <v>60</v>
      </c>
      <c r="H17" s="25">
        <f t="shared" si="0"/>
        <v>90</v>
      </c>
      <c r="I17" s="93">
        <f t="shared" si="0"/>
        <v>0</v>
      </c>
      <c r="J17" s="31">
        <f t="shared" si="0"/>
        <v>9.9666666666666668</v>
      </c>
      <c r="K17" s="31">
        <f t="shared" si="0"/>
        <v>10</v>
      </c>
      <c r="L17" s="39"/>
    </row>
    <row r="18" spans="1:12" s="4" customFormat="1" ht="12" customHeight="1" x14ac:dyDescent="0.25">
      <c r="A18" s="79"/>
      <c r="B18" s="80" t="s">
        <v>24</v>
      </c>
      <c r="C18" s="82"/>
      <c r="D18" s="82"/>
      <c r="E18" s="83"/>
      <c r="F18" s="83"/>
      <c r="G18" s="83"/>
      <c r="H18" s="83"/>
      <c r="I18" s="83"/>
      <c r="J18" s="84"/>
      <c r="K18" s="85"/>
      <c r="L18" s="39"/>
    </row>
    <row r="19" spans="1:12" s="4" customFormat="1" ht="12" customHeight="1" x14ac:dyDescent="0.25">
      <c r="A19" s="16">
        <v>10</v>
      </c>
      <c r="B19" s="16" t="s">
        <v>4</v>
      </c>
      <c r="C19" s="67">
        <v>7</v>
      </c>
      <c r="D19" s="67" t="s">
        <v>53</v>
      </c>
      <c r="E19" s="87">
        <v>60</v>
      </c>
      <c r="F19" s="87">
        <v>30</v>
      </c>
      <c r="G19" s="87">
        <v>10</v>
      </c>
      <c r="H19" s="87">
        <v>20</v>
      </c>
      <c r="I19" s="89">
        <v>0</v>
      </c>
      <c r="J19" s="62">
        <v>2</v>
      </c>
      <c r="K19" s="62">
        <v>2</v>
      </c>
      <c r="L19" s="39"/>
    </row>
    <row r="20" spans="1:12" s="4" customFormat="1" ht="12" customHeight="1" x14ac:dyDescent="0.25">
      <c r="A20" s="16">
        <v>11</v>
      </c>
      <c r="B20" s="16" t="s">
        <v>7</v>
      </c>
      <c r="C20" s="67">
        <v>7</v>
      </c>
      <c r="D20" s="67" t="s">
        <v>53</v>
      </c>
      <c r="E20" s="87">
        <v>75</v>
      </c>
      <c r="F20" s="87">
        <v>30</v>
      </c>
      <c r="G20" s="87">
        <v>15</v>
      </c>
      <c r="H20" s="87">
        <v>30</v>
      </c>
      <c r="I20" s="89">
        <v>0</v>
      </c>
      <c r="J20" s="62">
        <v>2</v>
      </c>
      <c r="K20" s="62">
        <v>3</v>
      </c>
      <c r="L20" s="39"/>
    </row>
    <row r="21" spans="1:12" s="6" customFormat="1" ht="12" customHeight="1" x14ac:dyDescent="0.25">
      <c r="A21" s="16">
        <v>12</v>
      </c>
      <c r="B21" s="16" t="s">
        <v>5</v>
      </c>
      <c r="C21" s="67">
        <v>4</v>
      </c>
      <c r="D21" s="67" t="s">
        <v>54</v>
      </c>
      <c r="E21" s="87">
        <v>45</v>
      </c>
      <c r="F21" s="87">
        <v>15</v>
      </c>
      <c r="G21" s="87">
        <v>10</v>
      </c>
      <c r="H21" s="87">
        <v>20</v>
      </c>
      <c r="I21" s="89">
        <v>0</v>
      </c>
      <c r="J21" s="62">
        <v>1</v>
      </c>
      <c r="K21" s="62">
        <v>2</v>
      </c>
      <c r="L21" s="38"/>
    </row>
    <row r="22" spans="1:12" s="5" customFormat="1" ht="12" customHeight="1" x14ac:dyDescent="0.25">
      <c r="A22" s="16">
        <v>13</v>
      </c>
      <c r="B22" s="16" t="s">
        <v>40</v>
      </c>
      <c r="C22" s="67">
        <v>0</v>
      </c>
      <c r="D22" s="67" t="s">
        <v>54</v>
      </c>
      <c r="E22" s="87">
        <v>30</v>
      </c>
      <c r="F22" s="87">
        <v>0</v>
      </c>
      <c r="G22" s="87">
        <v>30</v>
      </c>
      <c r="H22" s="87">
        <v>0</v>
      </c>
      <c r="I22" s="89">
        <v>0</v>
      </c>
      <c r="J22" s="62">
        <v>0</v>
      </c>
      <c r="K22" s="62">
        <v>2</v>
      </c>
      <c r="L22" s="38"/>
    </row>
    <row r="23" spans="1:12" s="3" customFormat="1" ht="12" customHeight="1" x14ac:dyDescent="0.25">
      <c r="A23" s="16">
        <v>14</v>
      </c>
      <c r="B23" s="16" t="s">
        <v>36</v>
      </c>
      <c r="C23" s="67">
        <v>2</v>
      </c>
      <c r="D23" s="67" t="s">
        <v>54</v>
      </c>
      <c r="E23" s="87">
        <v>30</v>
      </c>
      <c r="F23" s="87">
        <v>0</v>
      </c>
      <c r="G23" s="87">
        <v>0</v>
      </c>
      <c r="H23" s="87">
        <v>30</v>
      </c>
      <c r="I23" s="89">
        <v>0</v>
      </c>
      <c r="J23" s="62">
        <v>0</v>
      </c>
      <c r="K23" s="62">
        <v>2</v>
      </c>
      <c r="L23" s="38"/>
    </row>
    <row r="24" spans="1:12" s="4" customFormat="1" ht="12" customHeight="1" x14ac:dyDescent="0.25">
      <c r="A24" s="16">
        <v>15</v>
      </c>
      <c r="B24" s="86" t="s">
        <v>112</v>
      </c>
      <c r="C24" s="94">
        <v>5</v>
      </c>
      <c r="D24" s="94" t="s">
        <v>53</v>
      </c>
      <c r="E24" s="87">
        <v>45</v>
      </c>
      <c r="F24" s="57">
        <v>15</v>
      </c>
      <c r="G24" s="57">
        <v>10</v>
      </c>
      <c r="H24" s="57">
        <v>20</v>
      </c>
      <c r="I24" s="58">
        <v>0</v>
      </c>
      <c r="J24" s="43">
        <v>1</v>
      </c>
      <c r="K24" s="43">
        <v>2</v>
      </c>
      <c r="L24" s="39"/>
    </row>
    <row r="25" spans="1:12" s="3" customFormat="1" ht="12" customHeight="1" x14ac:dyDescent="0.25">
      <c r="A25" s="16">
        <v>16</v>
      </c>
      <c r="B25" s="86" t="s">
        <v>78</v>
      </c>
      <c r="C25" s="94">
        <v>5</v>
      </c>
      <c r="D25" s="67" t="s">
        <v>54</v>
      </c>
      <c r="E25" s="87">
        <v>45</v>
      </c>
      <c r="F25" s="87">
        <v>15</v>
      </c>
      <c r="G25" s="87">
        <v>0</v>
      </c>
      <c r="H25" s="87">
        <v>30</v>
      </c>
      <c r="I25" s="89">
        <v>0</v>
      </c>
      <c r="J25" s="62">
        <v>1</v>
      </c>
      <c r="K25" s="62">
        <v>2</v>
      </c>
      <c r="L25" s="38"/>
    </row>
    <row r="26" spans="1:12" s="3" customFormat="1" ht="12" customHeight="1" x14ac:dyDescent="0.25">
      <c r="A26" s="90"/>
      <c r="B26" s="91" t="s">
        <v>2</v>
      </c>
      <c r="C26" s="25">
        <f>SUM(C19:C25)</f>
        <v>30</v>
      </c>
      <c r="D26" s="92">
        <f>COUNTIF(D19:D25,"e")</f>
        <v>3</v>
      </c>
      <c r="E26" s="25">
        <f>SUM(E19:E25)</f>
        <v>330</v>
      </c>
      <c r="F26" s="25">
        <f t="shared" ref="F26:K26" si="1">SUM(F19:F25)</f>
        <v>105</v>
      </c>
      <c r="G26" s="25">
        <f t="shared" si="1"/>
        <v>75</v>
      </c>
      <c r="H26" s="25">
        <f t="shared" si="1"/>
        <v>150</v>
      </c>
      <c r="I26" s="93">
        <f t="shared" si="1"/>
        <v>0</v>
      </c>
      <c r="J26" s="31">
        <f t="shared" si="1"/>
        <v>7</v>
      </c>
      <c r="K26" s="31">
        <f t="shared" si="1"/>
        <v>15</v>
      </c>
      <c r="L26" s="38"/>
    </row>
    <row r="27" spans="1:12" s="3" customFormat="1" ht="12" customHeight="1" x14ac:dyDescent="0.25">
      <c r="A27" s="79"/>
      <c r="B27" s="80" t="s">
        <v>25</v>
      </c>
      <c r="C27" s="82"/>
      <c r="D27" s="82"/>
      <c r="E27" s="83"/>
      <c r="F27" s="83"/>
      <c r="G27" s="83"/>
      <c r="H27" s="83"/>
      <c r="I27" s="83"/>
      <c r="J27" s="84"/>
      <c r="K27" s="85"/>
      <c r="L27" s="38"/>
    </row>
    <row r="28" spans="1:12" s="3" customFormat="1" ht="12" customHeight="1" x14ac:dyDescent="0.25">
      <c r="A28" s="16">
        <v>17</v>
      </c>
      <c r="B28" s="16" t="s">
        <v>59</v>
      </c>
      <c r="C28" s="67">
        <v>4</v>
      </c>
      <c r="D28" s="67" t="s">
        <v>54</v>
      </c>
      <c r="E28" s="87">
        <v>45</v>
      </c>
      <c r="F28" s="87">
        <v>15</v>
      </c>
      <c r="G28" s="87">
        <v>10</v>
      </c>
      <c r="H28" s="87">
        <v>20</v>
      </c>
      <c r="I28" s="89">
        <v>0</v>
      </c>
      <c r="J28" s="62">
        <v>1</v>
      </c>
      <c r="K28" s="62">
        <v>2</v>
      </c>
      <c r="L28" s="38"/>
    </row>
    <row r="29" spans="1:12" s="3" customFormat="1" ht="12" customHeight="1" x14ac:dyDescent="0.25">
      <c r="A29" s="16">
        <v>18</v>
      </c>
      <c r="B29" s="16" t="s">
        <v>75</v>
      </c>
      <c r="C29" s="67">
        <v>6</v>
      </c>
      <c r="D29" s="67" t="s">
        <v>53</v>
      </c>
      <c r="E29" s="87">
        <v>75</v>
      </c>
      <c r="F29" s="87">
        <v>30</v>
      </c>
      <c r="G29" s="87">
        <v>15</v>
      </c>
      <c r="H29" s="87">
        <v>30</v>
      </c>
      <c r="I29" s="89">
        <v>0</v>
      </c>
      <c r="J29" s="62">
        <v>2</v>
      </c>
      <c r="K29" s="62">
        <v>3</v>
      </c>
      <c r="L29" s="38"/>
    </row>
    <row r="30" spans="1:12" s="3" customFormat="1" ht="12" customHeight="1" x14ac:dyDescent="0.25">
      <c r="A30" s="16">
        <v>19</v>
      </c>
      <c r="B30" s="86" t="s">
        <v>60</v>
      </c>
      <c r="C30" s="94">
        <v>1</v>
      </c>
      <c r="D30" s="94" t="s">
        <v>54</v>
      </c>
      <c r="E30" s="57">
        <v>15</v>
      </c>
      <c r="F30" s="57">
        <v>15</v>
      </c>
      <c r="G30" s="57">
        <v>0</v>
      </c>
      <c r="H30" s="57">
        <v>0</v>
      </c>
      <c r="I30" s="58">
        <v>0</v>
      </c>
      <c r="J30" s="43">
        <v>1</v>
      </c>
      <c r="K30" s="43">
        <v>0</v>
      </c>
      <c r="L30" s="38"/>
    </row>
    <row r="31" spans="1:12" s="3" customFormat="1" ht="12" customHeight="1" x14ac:dyDescent="0.25">
      <c r="A31" s="16">
        <v>20</v>
      </c>
      <c r="B31" s="16" t="s">
        <v>8</v>
      </c>
      <c r="C31" s="67">
        <v>6</v>
      </c>
      <c r="D31" s="67" t="s">
        <v>53</v>
      </c>
      <c r="E31" s="87">
        <v>75</v>
      </c>
      <c r="F31" s="87">
        <v>30</v>
      </c>
      <c r="G31" s="87">
        <v>15</v>
      </c>
      <c r="H31" s="87">
        <v>30</v>
      </c>
      <c r="I31" s="89">
        <v>0</v>
      </c>
      <c r="J31" s="62">
        <v>2</v>
      </c>
      <c r="K31" s="62">
        <v>3</v>
      </c>
      <c r="L31" s="38"/>
    </row>
    <row r="32" spans="1:12" s="3" customFormat="1" ht="12" customHeight="1" x14ac:dyDescent="0.25">
      <c r="A32" s="16">
        <v>21</v>
      </c>
      <c r="B32" s="16" t="s">
        <v>6</v>
      </c>
      <c r="C32" s="67">
        <v>5</v>
      </c>
      <c r="D32" s="67" t="s">
        <v>53</v>
      </c>
      <c r="E32" s="87">
        <v>60</v>
      </c>
      <c r="F32" s="87">
        <v>15</v>
      </c>
      <c r="G32" s="87">
        <v>15</v>
      </c>
      <c r="H32" s="87">
        <v>30</v>
      </c>
      <c r="I32" s="89">
        <v>0</v>
      </c>
      <c r="J32" s="62">
        <v>1</v>
      </c>
      <c r="K32" s="62">
        <v>3</v>
      </c>
      <c r="L32" s="38"/>
    </row>
    <row r="33" spans="1:12" s="4" customFormat="1" ht="12" customHeight="1" x14ac:dyDescent="0.25">
      <c r="A33" s="16">
        <v>22</v>
      </c>
      <c r="B33" s="16" t="s">
        <v>9</v>
      </c>
      <c r="C33" s="67">
        <v>6</v>
      </c>
      <c r="D33" s="67" t="s">
        <v>53</v>
      </c>
      <c r="E33" s="87">
        <v>75</v>
      </c>
      <c r="F33" s="87">
        <v>30</v>
      </c>
      <c r="G33" s="87">
        <v>15</v>
      </c>
      <c r="H33" s="87">
        <v>30</v>
      </c>
      <c r="I33" s="89">
        <v>0</v>
      </c>
      <c r="J33" s="62">
        <v>2</v>
      </c>
      <c r="K33" s="62">
        <v>3</v>
      </c>
      <c r="L33" s="39"/>
    </row>
    <row r="34" spans="1:12" s="3" customFormat="1" ht="12" customHeight="1" x14ac:dyDescent="0.25">
      <c r="A34" s="16">
        <v>23</v>
      </c>
      <c r="B34" s="16" t="s">
        <v>38</v>
      </c>
      <c r="C34" s="67">
        <v>2</v>
      </c>
      <c r="D34" s="67" t="s">
        <v>54</v>
      </c>
      <c r="E34" s="87">
        <v>30</v>
      </c>
      <c r="F34" s="87">
        <v>0</v>
      </c>
      <c r="G34" s="87">
        <v>0</v>
      </c>
      <c r="H34" s="87">
        <v>30</v>
      </c>
      <c r="I34" s="89">
        <v>0</v>
      </c>
      <c r="J34" s="62">
        <v>0</v>
      </c>
      <c r="K34" s="62">
        <v>2</v>
      </c>
      <c r="L34" s="38"/>
    </row>
    <row r="35" spans="1:12" s="3" customFormat="1" ht="12" customHeight="1" x14ac:dyDescent="0.25">
      <c r="A35" s="90"/>
      <c r="B35" s="91" t="s">
        <v>2</v>
      </c>
      <c r="C35" s="25">
        <f>SUM(C28:C34)</f>
        <v>30</v>
      </c>
      <c r="D35" s="92">
        <f>COUNTIF(D28:D34,"e")</f>
        <v>4</v>
      </c>
      <c r="E35" s="25">
        <f>SUM(E28:E34)</f>
        <v>375</v>
      </c>
      <c r="F35" s="25">
        <f t="shared" ref="F35:K35" si="2">SUM(F28:F34)</f>
        <v>135</v>
      </c>
      <c r="G35" s="25">
        <f t="shared" si="2"/>
        <v>70</v>
      </c>
      <c r="H35" s="25">
        <f t="shared" si="2"/>
        <v>170</v>
      </c>
      <c r="I35" s="25">
        <f t="shared" si="2"/>
        <v>0</v>
      </c>
      <c r="J35" s="25">
        <f t="shared" si="2"/>
        <v>9</v>
      </c>
      <c r="K35" s="25">
        <f t="shared" si="2"/>
        <v>16</v>
      </c>
      <c r="L35" s="38"/>
    </row>
    <row r="36" spans="1:12" s="3" customFormat="1" ht="12" customHeight="1" x14ac:dyDescent="0.25">
      <c r="A36" s="79"/>
      <c r="B36" s="80" t="s">
        <v>26</v>
      </c>
      <c r="C36" s="82"/>
      <c r="D36" s="82"/>
      <c r="E36" s="83"/>
      <c r="F36" s="83"/>
      <c r="G36" s="83"/>
      <c r="H36" s="83"/>
      <c r="I36" s="83"/>
      <c r="J36" s="84"/>
      <c r="K36" s="85"/>
      <c r="L36" s="38"/>
    </row>
    <row r="37" spans="1:12" s="3" customFormat="1" ht="12" customHeight="1" x14ac:dyDescent="0.25">
      <c r="A37" s="16">
        <v>24</v>
      </c>
      <c r="B37" s="16" t="s">
        <v>35</v>
      </c>
      <c r="C37" s="67">
        <v>4</v>
      </c>
      <c r="D37" s="67" t="s">
        <v>53</v>
      </c>
      <c r="E37" s="87">
        <v>45</v>
      </c>
      <c r="F37" s="87">
        <v>15</v>
      </c>
      <c r="G37" s="87">
        <v>10</v>
      </c>
      <c r="H37" s="87">
        <v>20</v>
      </c>
      <c r="I37" s="89">
        <v>0</v>
      </c>
      <c r="J37" s="62">
        <v>1</v>
      </c>
      <c r="K37" s="62">
        <v>2</v>
      </c>
      <c r="L37" s="38"/>
    </row>
    <row r="38" spans="1:12" s="3" customFormat="1" ht="12" customHeight="1" x14ac:dyDescent="0.25">
      <c r="A38" s="16">
        <v>25</v>
      </c>
      <c r="B38" s="16" t="s">
        <v>90</v>
      </c>
      <c r="C38" s="67">
        <v>6</v>
      </c>
      <c r="D38" s="67" t="s">
        <v>53</v>
      </c>
      <c r="E38" s="87">
        <v>60</v>
      </c>
      <c r="F38" s="87">
        <v>30</v>
      </c>
      <c r="G38" s="87">
        <v>10</v>
      </c>
      <c r="H38" s="87">
        <v>20</v>
      </c>
      <c r="I38" s="89">
        <v>0</v>
      </c>
      <c r="J38" s="62">
        <v>2</v>
      </c>
      <c r="K38" s="62">
        <v>2</v>
      </c>
      <c r="L38" s="38"/>
    </row>
    <row r="39" spans="1:12" s="3" customFormat="1" ht="12" customHeight="1" x14ac:dyDescent="0.25">
      <c r="A39" s="16">
        <v>26</v>
      </c>
      <c r="B39" s="86" t="s">
        <v>108</v>
      </c>
      <c r="C39" s="94">
        <v>5</v>
      </c>
      <c r="D39" s="94" t="s">
        <v>54</v>
      </c>
      <c r="E39" s="86">
        <v>60</v>
      </c>
      <c r="F39" s="86">
        <v>30</v>
      </c>
      <c r="G39" s="86">
        <v>10</v>
      </c>
      <c r="H39" s="86">
        <v>20</v>
      </c>
      <c r="I39" s="86">
        <v>0</v>
      </c>
      <c r="J39" s="43">
        <v>2</v>
      </c>
      <c r="K39" s="43">
        <v>2</v>
      </c>
      <c r="L39" s="38"/>
    </row>
    <row r="40" spans="1:12" s="8" customFormat="1" ht="12" customHeight="1" x14ac:dyDescent="0.25">
      <c r="A40" s="16">
        <v>27</v>
      </c>
      <c r="B40" s="16" t="s">
        <v>125</v>
      </c>
      <c r="C40" s="67">
        <v>5</v>
      </c>
      <c r="D40" s="67" t="s">
        <v>54</v>
      </c>
      <c r="E40" s="16">
        <v>60</v>
      </c>
      <c r="F40" s="16">
        <v>30</v>
      </c>
      <c r="G40" s="16">
        <v>10</v>
      </c>
      <c r="H40" s="16">
        <v>20</v>
      </c>
      <c r="I40" s="16">
        <v>0</v>
      </c>
      <c r="J40" s="62">
        <v>2</v>
      </c>
      <c r="K40" s="62">
        <v>2</v>
      </c>
      <c r="L40" s="38"/>
    </row>
    <row r="41" spans="1:12" s="3" customFormat="1" ht="12" customHeight="1" x14ac:dyDescent="0.25">
      <c r="A41" s="16">
        <v>28</v>
      </c>
      <c r="B41" s="16" t="s">
        <v>113</v>
      </c>
      <c r="C41" s="67">
        <v>6</v>
      </c>
      <c r="D41" s="67" t="s">
        <v>53</v>
      </c>
      <c r="E41" s="16">
        <v>60</v>
      </c>
      <c r="F41" s="16">
        <v>30</v>
      </c>
      <c r="G41" s="16">
        <v>10</v>
      </c>
      <c r="H41" s="16">
        <v>20</v>
      </c>
      <c r="I41" s="16">
        <v>0</v>
      </c>
      <c r="J41" s="62">
        <v>2</v>
      </c>
      <c r="K41" s="62">
        <v>2</v>
      </c>
      <c r="L41" s="38"/>
    </row>
    <row r="42" spans="1:12" s="3" customFormat="1" ht="12" customHeight="1" x14ac:dyDescent="0.25">
      <c r="A42" s="16">
        <v>29</v>
      </c>
      <c r="B42" s="16" t="s">
        <v>39</v>
      </c>
      <c r="C42" s="67">
        <v>4</v>
      </c>
      <c r="D42" s="67" t="s">
        <v>53</v>
      </c>
      <c r="E42" s="87">
        <v>45</v>
      </c>
      <c r="F42" s="87">
        <v>0</v>
      </c>
      <c r="G42" s="87">
        <v>0</v>
      </c>
      <c r="H42" s="87">
        <v>45</v>
      </c>
      <c r="I42" s="89">
        <v>0</v>
      </c>
      <c r="J42" s="62">
        <v>0</v>
      </c>
      <c r="K42" s="62">
        <v>3</v>
      </c>
      <c r="L42" s="39"/>
    </row>
    <row r="43" spans="1:12" s="4" customFormat="1" ht="12" customHeight="1" x14ac:dyDescent="0.25">
      <c r="A43" s="90"/>
      <c r="B43" s="95" t="s">
        <v>2</v>
      </c>
      <c r="C43" s="25">
        <f>SUM(C37:C42)</f>
        <v>30</v>
      </c>
      <c r="D43" s="92">
        <f>COUNTIF(D37:D42,"e")</f>
        <v>4</v>
      </c>
      <c r="E43" s="25">
        <f>SUM(E37:E42)</f>
        <v>330</v>
      </c>
      <c r="F43" s="25">
        <f>SUM(F37:F42)</f>
        <v>135</v>
      </c>
      <c r="G43" s="25">
        <f>SUM(G37:G42)</f>
        <v>50</v>
      </c>
      <c r="H43" s="25">
        <f>SUM(H37:H42)</f>
        <v>145</v>
      </c>
      <c r="I43" s="25">
        <f ca="1">SUM(I37:I54)</f>
        <v>0</v>
      </c>
      <c r="J43" s="31">
        <f>SUM(J37:J42)</f>
        <v>9</v>
      </c>
      <c r="K43" s="31">
        <f>SUM(K37:K42)</f>
        <v>13</v>
      </c>
      <c r="L43" s="39"/>
    </row>
    <row r="44" spans="1:12" s="3" customFormat="1" ht="12" customHeight="1" x14ac:dyDescent="0.25">
      <c r="A44" s="33"/>
      <c r="B44" s="44" t="s">
        <v>27</v>
      </c>
      <c r="C44" s="36">
        <f t="shared" ref="C44:I44" si="3">C17+C26+C35+C43</f>
        <v>120</v>
      </c>
      <c r="D44" s="36">
        <f t="shared" si="3"/>
        <v>14</v>
      </c>
      <c r="E44" s="36">
        <f t="shared" si="3"/>
        <v>1335</v>
      </c>
      <c r="F44" s="36">
        <f t="shared" si="3"/>
        <v>525</v>
      </c>
      <c r="G44" s="36">
        <f t="shared" si="3"/>
        <v>255</v>
      </c>
      <c r="H44" s="36">
        <f t="shared" si="3"/>
        <v>555</v>
      </c>
      <c r="I44" s="36">
        <f t="shared" ca="1" si="3"/>
        <v>0</v>
      </c>
      <c r="J44" s="19"/>
      <c r="K44" s="19"/>
      <c r="L44" s="38"/>
    </row>
    <row r="45" spans="1:12" s="7" customFormat="1" ht="12" customHeight="1" x14ac:dyDescent="0.2">
      <c r="A45" s="34"/>
      <c r="B45" s="37" t="s">
        <v>31</v>
      </c>
      <c r="C45" s="115"/>
      <c r="D45" s="96"/>
      <c r="E45" s="97"/>
      <c r="F45" s="27">
        <f>(F44/E44)*100</f>
        <v>39.325842696629216</v>
      </c>
      <c r="G45" s="27">
        <v>19.2</v>
      </c>
      <c r="H45" s="27">
        <f>(H44/E44)*100</f>
        <v>41.573033707865171</v>
      </c>
      <c r="I45" s="27">
        <f ca="1">(I44/E44)*100</f>
        <v>0</v>
      </c>
      <c r="J45" s="20"/>
      <c r="K45" s="20"/>
      <c r="L45" s="41"/>
    </row>
    <row r="46" spans="1:12" s="8" customFormat="1" ht="12" customHeight="1" x14ac:dyDescent="0.25">
      <c r="C46" s="2"/>
      <c r="L46" s="38"/>
    </row>
    <row r="47" spans="1:12" s="8" customFormat="1" ht="12" customHeight="1" x14ac:dyDescent="0.25">
      <c r="C47" s="2"/>
      <c r="L47" s="38"/>
    </row>
    <row r="48" spans="1:12" s="8" customFormat="1" ht="57" customHeight="1" x14ac:dyDescent="0.25">
      <c r="A48" s="35" t="s">
        <v>41</v>
      </c>
      <c r="B48" s="44" t="s">
        <v>34</v>
      </c>
      <c r="C48" s="21" t="s">
        <v>0</v>
      </c>
      <c r="D48" s="22" t="s">
        <v>21</v>
      </c>
      <c r="E48" s="22" t="s">
        <v>22</v>
      </c>
      <c r="F48" s="23" t="s">
        <v>1</v>
      </c>
      <c r="G48" s="24" t="s">
        <v>17</v>
      </c>
      <c r="H48" s="24" t="s">
        <v>18</v>
      </c>
      <c r="I48" s="22" t="s">
        <v>19</v>
      </c>
      <c r="J48" s="22" t="s">
        <v>15</v>
      </c>
      <c r="K48" s="22" t="s">
        <v>16</v>
      </c>
      <c r="L48" s="38"/>
    </row>
    <row r="49" spans="1:12" s="8" customFormat="1" ht="12" customHeight="1" x14ac:dyDescent="0.25">
      <c r="A49" s="80"/>
      <c r="B49" s="80" t="s">
        <v>32</v>
      </c>
      <c r="C49" s="82"/>
      <c r="D49" s="82"/>
      <c r="E49" s="81"/>
      <c r="F49" s="81"/>
      <c r="G49" s="81"/>
      <c r="H49" s="81"/>
      <c r="I49" s="81"/>
      <c r="J49" s="81"/>
      <c r="K49" s="98"/>
      <c r="L49" s="38"/>
    </row>
    <row r="50" spans="1:12" s="8" customFormat="1" ht="12" customHeight="1" x14ac:dyDescent="0.25">
      <c r="A50" s="16">
        <v>30</v>
      </c>
      <c r="B50" s="16" t="s">
        <v>114</v>
      </c>
      <c r="C50" s="67">
        <v>6</v>
      </c>
      <c r="D50" s="67" t="s">
        <v>53</v>
      </c>
      <c r="E50" s="16">
        <v>75</v>
      </c>
      <c r="F50" s="16">
        <v>30</v>
      </c>
      <c r="G50" s="16">
        <v>10</v>
      </c>
      <c r="H50" s="16">
        <v>30</v>
      </c>
      <c r="I50" s="16">
        <v>5</v>
      </c>
      <c r="J50" s="62">
        <v>2</v>
      </c>
      <c r="K50" s="62">
        <v>3</v>
      </c>
      <c r="L50" s="38"/>
    </row>
    <row r="51" spans="1:12" s="8" customFormat="1" ht="12" customHeight="1" x14ac:dyDescent="0.25">
      <c r="A51" s="16">
        <v>31</v>
      </c>
      <c r="B51" s="16" t="s">
        <v>115</v>
      </c>
      <c r="C51" s="67">
        <v>6</v>
      </c>
      <c r="D51" s="67" t="s">
        <v>53</v>
      </c>
      <c r="E51" s="16">
        <v>75</v>
      </c>
      <c r="F51" s="16">
        <v>30</v>
      </c>
      <c r="G51" s="16">
        <v>10</v>
      </c>
      <c r="H51" s="16">
        <v>30</v>
      </c>
      <c r="I51" s="16">
        <v>5</v>
      </c>
      <c r="J51" s="62">
        <v>2</v>
      </c>
      <c r="K51" s="62">
        <v>3</v>
      </c>
      <c r="L51" s="38"/>
    </row>
    <row r="52" spans="1:12" s="8" customFormat="1" ht="12" customHeight="1" x14ac:dyDescent="0.25">
      <c r="A52" s="16">
        <v>32</v>
      </c>
      <c r="B52" s="16" t="s">
        <v>116</v>
      </c>
      <c r="C52" s="67">
        <v>6</v>
      </c>
      <c r="D52" s="67" t="s">
        <v>53</v>
      </c>
      <c r="E52" s="16">
        <v>75</v>
      </c>
      <c r="F52" s="16">
        <v>30</v>
      </c>
      <c r="G52" s="16">
        <v>10</v>
      </c>
      <c r="H52" s="16">
        <v>30</v>
      </c>
      <c r="I52" s="16">
        <v>5</v>
      </c>
      <c r="J52" s="62">
        <v>2</v>
      </c>
      <c r="K52" s="62">
        <v>3</v>
      </c>
      <c r="L52" s="38"/>
    </row>
    <row r="53" spans="1:12" s="8" customFormat="1" ht="12" customHeight="1" x14ac:dyDescent="0.25">
      <c r="A53" s="16">
        <v>33</v>
      </c>
      <c r="B53" s="16" t="s">
        <v>82</v>
      </c>
      <c r="C53" s="67">
        <v>6</v>
      </c>
      <c r="D53" s="67" t="s">
        <v>53</v>
      </c>
      <c r="E53" s="16">
        <v>75</v>
      </c>
      <c r="F53" s="16">
        <v>30</v>
      </c>
      <c r="G53" s="16">
        <v>10</v>
      </c>
      <c r="H53" s="16">
        <v>30</v>
      </c>
      <c r="I53" s="16">
        <v>5</v>
      </c>
      <c r="J53" s="62">
        <v>2</v>
      </c>
      <c r="K53" s="62">
        <v>3</v>
      </c>
      <c r="L53" s="38"/>
    </row>
    <row r="54" spans="1:12" s="9" customFormat="1" ht="12" customHeight="1" x14ac:dyDescent="0.25">
      <c r="A54" s="99">
        <v>34</v>
      </c>
      <c r="B54" s="86" t="s">
        <v>46</v>
      </c>
      <c r="C54" s="94">
        <v>6</v>
      </c>
      <c r="D54" s="94" t="s">
        <v>53</v>
      </c>
      <c r="E54" s="57">
        <v>75</v>
      </c>
      <c r="F54" s="57">
        <v>30</v>
      </c>
      <c r="G54" s="57">
        <v>10</v>
      </c>
      <c r="H54" s="57">
        <v>30</v>
      </c>
      <c r="I54" s="16">
        <v>5</v>
      </c>
      <c r="J54" s="43">
        <v>2</v>
      </c>
      <c r="K54" s="43">
        <v>3</v>
      </c>
      <c r="L54" s="39"/>
    </row>
    <row r="55" spans="1:12" s="8" customFormat="1" ht="12" customHeight="1" x14ac:dyDescent="0.25">
      <c r="A55" s="116"/>
      <c r="B55" s="91" t="s">
        <v>2</v>
      </c>
      <c r="C55" s="25">
        <f>SUM(C50:C54)</f>
        <v>30</v>
      </c>
      <c r="D55" s="92">
        <f ca="1">COUNTIF(D50:D57,"e")</f>
        <v>5</v>
      </c>
      <c r="E55" s="25">
        <f>SUM(E50:E54)</f>
        <v>375</v>
      </c>
      <c r="F55" s="25">
        <f>SUM(F50:F54)</f>
        <v>150</v>
      </c>
      <c r="G55" s="25">
        <f ca="1">SUM(G50:G57)</f>
        <v>75</v>
      </c>
      <c r="H55" s="25">
        <f ca="1">SUM(H50:H57)</f>
        <v>150</v>
      </c>
      <c r="I55" s="25">
        <f ca="1">SUM(I50:I56)</f>
        <v>0</v>
      </c>
      <c r="J55" s="25">
        <f>SUM(J50:J54)</f>
        <v>10</v>
      </c>
      <c r="K55" s="25">
        <f ca="1">SUM(K50:K57)</f>
        <v>15</v>
      </c>
      <c r="L55" s="38"/>
    </row>
    <row r="56" spans="1:12" s="8" customFormat="1" ht="12" customHeight="1" x14ac:dyDescent="0.25">
      <c r="A56" s="80"/>
      <c r="B56" s="80" t="s">
        <v>33</v>
      </c>
      <c r="C56" s="82"/>
      <c r="D56" s="82"/>
      <c r="E56" s="81"/>
      <c r="F56" s="81"/>
      <c r="G56" s="81"/>
      <c r="H56" s="81"/>
      <c r="I56" s="81"/>
      <c r="J56" s="81"/>
      <c r="K56" s="98"/>
      <c r="L56" s="38"/>
    </row>
    <row r="57" spans="1:12" s="9" customFormat="1" ht="12" customHeight="1" x14ac:dyDescent="0.25">
      <c r="A57" s="16">
        <v>35</v>
      </c>
      <c r="B57" s="86" t="s">
        <v>58</v>
      </c>
      <c r="C57" s="67">
        <v>1</v>
      </c>
      <c r="D57" s="67" t="s">
        <v>54</v>
      </c>
      <c r="E57" s="16">
        <v>15</v>
      </c>
      <c r="F57" s="16">
        <v>15</v>
      </c>
      <c r="G57" s="16">
        <v>0</v>
      </c>
      <c r="H57" s="16">
        <v>0</v>
      </c>
      <c r="I57" s="16">
        <v>0</v>
      </c>
      <c r="J57" s="62">
        <v>1</v>
      </c>
      <c r="K57" s="62">
        <v>0</v>
      </c>
      <c r="L57" s="39"/>
    </row>
    <row r="58" spans="1:12" s="10" customFormat="1" ht="12" customHeight="1" x14ac:dyDescent="0.25">
      <c r="A58" s="16">
        <v>36</v>
      </c>
      <c r="B58" s="16" t="s">
        <v>10</v>
      </c>
      <c r="C58" s="67">
        <v>5</v>
      </c>
      <c r="D58" s="67" t="s">
        <v>53</v>
      </c>
      <c r="E58" s="16">
        <v>75</v>
      </c>
      <c r="F58" s="16">
        <v>30</v>
      </c>
      <c r="G58" s="16">
        <v>15</v>
      </c>
      <c r="H58" s="16">
        <v>30</v>
      </c>
      <c r="I58" s="16">
        <v>0</v>
      </c>
      <c r="J58" s="62">
        <v>2</v>
      </c>
      <c r="K58" s="62">
        <v>3</v>
      </c>
      <c r="L58" s="38"/>
    </row>
    <row r="59" spans="1:12" s="10" customFormat="1" ht="12" customHeight="1" x14ac:dyDescent="0.25">
      <c r="A59" s="16">
        <v>37</v>
      </c>
      <c r="B59" s="16" t="s">
        <v>84</v>
      </c>
      <c r="C59" s="67">
        <v>4</v>
      </c>
      <c r="D59" s="67" t="s">
        <v>53</v>
      </c>
      <c r="E59" s="16">
        <v>60</v>
      </c>
      <c r="F59" s="16">
        <v>30</v>
      </c>
      <c r="G59" s="16">
        <v>10</v>
      </c>
      <c r="H59" s="16">
        <v>20</v>
      </c>
      <c r="I59" s="16">
        <v>0</v>
      </c>
      <c r="J59" s="62">
        <v>2</v>
      </c>
      <c r="K59" s="62">
        <v>2</v>
      </c>
      <c r="L59" s="38"/>
    </row>
    <row r="60" spans="1:12" s="8" customFormat="1" ht="12" customHeight="1" x14ac:dyDescent="0.25">
      <c r="A60" s="16">
        <v>38</v>
      </c>
      <c r="B60" s="16" t="s">
        <v>64</v>
      </c>
      <c r="C60" s="67">
        <v>3</v>
      </c>
      <c r="D60" s="67" t="s">
        <v>54</v>
      </c>
      <c r="E60" s="87">
        <v>45</v>
      </c>
      <c r="F60" s="87">
        <v>15</v>
      </c>
      <c r="G60" s="87">
        <v>10</v>
      </c>
      <c r="H60" s="87">
        <v>20</v>
      </c>
      <c r="I60" s="89">
        <v>0</v>
      </c>
      <c r="J60" s="62">
        <v>1</v>
      </c>
      <c r="K60" s="62">
        <v>2</v>
      </c>
      <c r="L60" s="38"/>
    </row>
    <row r="61" spans="1:12" s="10" customFormat="1" ht="12" customHeight="1" x14ac:dyDescent="0.25">
      <c r="A61" s="16">
        <v>39</v>
      </c>
      <c r="B61" s="16" t="s">
        <v>94</v>
      </c>
      <c r="C61" s="67">
        <v>3</v>
      </c>
      <c r="D61" s="67" t="s">
        <v>54</v>
      </c>
      <c r="E61" s="16">
        <v>45</v>
      </c>
      <c r="F61" s="16">
        <v>15</v>
      </c>
      <c r="G61" s="16">
        <v>10</v>
      </c>
      <c r="H61" s="16">
        <v>20</v>
      </c>
      <c r="I61" s="16">
        <v>0</v>
      </c>
      <c r="J61" s="62">
        <v>1</v>
      </c>
      <c r="K61" s="62">
        <v>2</v>
      </c>
      <c r="L61" s="38"/>
    </row>
    <row r="62" spans="1:12" s="10" customFormat="1" ht="12" customHeight="1" x14ac:dyDescent="0.25">
      <c r="A62" s="48">
        <v>40</v>
      </c>
      <c r="B62" s="48" t="s">
        <v>95</v>
      </c>
      <c r="C62" s="51">
        <v>3</v>
      </c>
      <c r="D62" s="51" t="s">
        <v>54</v>
      </c>
      <c r="E62" s="100">
        <v>45</v>
      </c>
      <c r="F62" s="100">
        <v>15</v>
      </c>
      <c r="G62" s="100">
        <v>10</v>
      </c>
      <c r="H62" s="100">
        <v>20</v>
      </c>
      <c r="I62" s="100">
        <v>0</v>
      </c>
      <c r="J62" s="62">
        <v>1</v>
      </c>
      <c r="K62" s="62">
        <v>2</v>
      </c>
      <c r="L62" s="39"/>
    </row>
    <row r="63" spans="1:12" s="10" customFormat="1" ht="12" customHeight="1" x14ac:dyDescent="0.25">
      <c r="A63" s="48">
        <v>41</v>
      </c>
      <c r="B63" s="120" t="s">
        <v>120</v>
      </c>
      <c r="C63" s="51">
        <v>3</v>
      </c>
      <c r="D63" s="51" t="s">
        <v>54</v>
      </c>
      <c r="E63" s="100">
        <v>45</v>
      </c>
      <c r="F63" s="100">
        <v>15</v>
      </c>
      <c r="G63" s="100">
        <v>10</v>
      </c>
      <c r="H63" s="100">
        <v>20</v>
      </c>
      <c r="I63" s="100">
        <v>0</v>
      </c>
      <c r="J63" s="62">
        <v>1</v>
      </c>
      <c r="K63" s="62">
        <v>2</v>
      </c>
      <c r="L63" s="39"/>
    </row>
    <row r="64" spans="1:12" s="3" customFormat="1" ht="12" customHeight="1" x14ac:dyDescent="0.25">
      <c r="A64" s="16">
        <v>42</v>
      </c>
      <c r="B64" s="16" t="s">
        <v>11</v>
      </c>
      <c r="C64" s="67">
        <v>2</v>
      </c>
      <c r="D64" s="67" t="s">
        <v>54</v>
      </c>
      <c r="E64" s="16">
        <v>30</v>
      </c>
      <c r="F64" s="16">
        <v>0</v>
      </c>
      <c r="G64" s="16">
        <v>0</v>
      </c>
      <c r="H64" s="16">
        <v>30</v>
      </c>
      <c r="I64" s="16">
        <v>0</v>
      </c>
      <c r="J64" s="62">
        <v>0</v>
      </c>
      <c r="K64" s="62">
        <v>2</v>
      </c>
      <c r="L64" s="38"/>
    </row>
    <row r="65" spans="1:12" s="10" customFormat="1" ht="12" customHeight="1" x14ac:dyDescent="0.25">
      <c r="A65" s="16">
        <v>43</v>
      </c>
      <c r="B65" s="16" t="s">
        <v>47</v>
      </c>
      <c r="C65" s="67">
        <v>6</v>
      </c>
      <c r="D65" s="67" t="s">
        <v>53</v>
      </c>
      <c r="E65" s="87">
        <v>0</v>
      </c>
      <c r="F65" s="87">
        <v>0</v>
      </c>
      <c r="G65" s="87">
        <v>0</v>
      </c>
      <c r="H65" s="87">
        <v>0</v>
      </c>
      <c r="I65" s="89">
        <v>0</v>
      </c>
      <c r="J65" s="62">
        <v>0</v>
      </c>
      <c r="K65" s="62">
        <v>0</v>
      </c>
      <c r="L65" s="38"/>
    </row>
    <row r="66" spans="1:12" s="10" customFormat="1" ht="12" customHeight="1" x14ac:dyDescent="0.25">
      <c r="A66" s="91"/>
      <c r="B66" s="117" t="s">
        <v>2</v>
      </c>
      <c r="C66" s="118">
        <f>SUM(C57:C65)</f>
        <v>30</v>
      </c>
      <c r="D66" s="119">
        <f>COUNTIF(D58:D65,"e")</f>
        <v>3</v>
      </c>
      <c r="E66" s="118">
        <f>SUM(E57:E65)</f>
        <v>360</v>
      </c>
      <c r="F66" s="118">
        <f>SUM(F57:F65)</f>
        <v>135</v>
      </c>
      <c r="G66" s="118">
        <f t="shared" ref="G66:K66" si="4">SUM(G58:G65)</f>
        <v>65</v>
      </c>
      <c r="H66" s="118">
        <f t="shared" si="4"/>
        <v>160</v>
      </c>
      <c r="I66" s="118">
        <f t="shared" si="4"/>
        <v>0</v>
      </c>
      <c r="J66" s="118">
        <f>SUM(J57:J65)</f>
        <v>9</v>
      </c>
      <c r="K66" s="118">
        <f t="shared" si="4"/>
        <v>15</v>
      </c>
      <c r="L66" s="38"/>
    </row>
    <row r="67" spans="1:12" s="10" customFormat="1" ht="12" customHeight="1" x14ac:dyDescent="0.25">
      <c r="A67" s="80"/>
      <c r="B67" s="80" t="s">
        <v>28</v>
      </c>
      <c r="C67" s="82"/>
      <c r="D67" s="82"/>
      <c r="E67" s="81"/>
      <c r="F67" s="81"/>
      <c r="G67" s="81"/>
      <c r="H67" s="81"/>
      <c r="I67" s="81"/>
      <c r="J67" s="81"/>
      <c r="K67" s="98"/>
      <c r="L67" s="38"/>
    </row>
    <row r="68" spans="1:12" s="10" customFormat="1" ht="12" customHeight="1" x14ac:dyDescent="0.25">
      <c r="A68" s="16">
        <v>44</v>
      </c>
      <c r="B68" s="16" t="s">
        <v>13</v>
      </c>
      <c r="C68" s="67">
        <v>5</v>
      </c>
      <c r="D68" s="67" t="s">
        <v>53</v>
      </c>
      <c r="E68" s="16">
        <v>75</v>
      </c>
      <c r="F68" s="16">
        <v>30</v>
      </c>
      <c r="G68" s="16">
        <v>15</v>
      </c>
      <c r="H68" s="16">
        <v>30</v>
      </c>
      <c r="I68" s="16">
        <v>0</v>
      </c>
      <c r="J68" s="62">
        <v>2</v>
      </c>
      <c r="K68" s="62">
        <v>3</v>
      </c>
      <c r="L68" s="38"/>
    </row>
    <row r="69" spans="1:12" s="8" customFormat="1" ht="12" customHeight="1" x14ac:dyDescent="0.25">
      <c r="A69" s="16">
        <v>45</v>
      </c>
      <c r="B69" s="101" t="s">
        <v>126</v>
      </c>
      <c r="C69" s="67">
        <v>2</v>
      </c>
      <c r="D69" s="67" t="s">
        <v>54</v>
      </c>
      <c r="E69" s="16">
        <v>30</v>
      </c>
      <c r="F69" s="16">
        <v>30</v>
      </c>
      <c r="G69" s="16">
        <v>0</v>
      </c>
      <c r="H69" s="16">
        <v>0</v>
      </c>
      <c r="I69" s="16">
        <v>0</v>
      </c>
      <c r="J69" s="62">
        <v>2</v>
      </c>
      <c r="K69" s="62">
        <v>0</v>
      </c>
      <c r="L69" s="38"/>
    </row>
    <row r="70" spans="1:12" s="10" customFormat="1" ht="12" customHeight="1" x14ac:dyDescent="0.25">
      <c r="A70" s="16">
        <v>46</v>
      </c>
      <c r="B70" s="86" t="s">
        <v>119</v>
      </c>
      <c r="C70" s="51">
        <v>4</v>
      </c>
      <c r="D70" s="51" t="s">
        <v>53</v>
      </c>
      <c r="E70" s="100">
        <v>60</v>
      </c>
      <c r="F70" s="16">
        <v>30</v>
      </c>
      <c r="G70" s="16">
        <v>5</v>
      </c>
      <c r="H70" s="16">
        <v>20</v>
      </c>
      <c r="I70" s="16">
        <v>5</v>
      </c>
      <c r="J70" s="62">
        <v>2</v>
      </c>
      <c r="K70" s="62">
        <v>2</v>
      </c>
      <c r="L70" s="38"/>
    </row>
    <row r="71" spans="1:12" s="10" customFormat="1" ht="12" customHeight="1" x14ac:dyDescent="0.25">
      <c r="A71" s="48">
        <v>47</v>
      </c>
      <c r="B71" s="48" t="s">
        <v>117</v>
      </c>
      <c r="C71" s="51">
        <v>3</v>
      </c>
      <c r="D71" s="51" t="s">
        <v>54</v>
      </c>
      <c r="E71" s="100">
        <v>45</v>
      </c>
      <c r="F71" s="100">
        <v>15</v>
      </c>
      <c r="G71" s="100">
        <v>10</v>
      </c>
      <c r="H71" s="100">
        <v>20</v>
      </c>
      <c r="I71" s="100">
        <v>0</v>
      </c>
      <c r="J71" s="62">
        <v>1</v>
      </c>
      <c r="K71" s="62">
        <v>2</v>
      </c>
      <c r="L71" s="38"/>
    </row>
    <row r="72" spans="1:12" s="10" customFormat="1" ht="27" customHeight="1" x14ac:dyDescent="0.25">
      <c r="A72" s="102">
        <v>48</v>
      </c>
      <c r="B72" s="101" t="s">
        <v>91</v>
      </c>
      <c r="C72" s="103">
        <v>2</v>
      </c>
      <c r="D72" s="103" t="s">
        <v>54</v>
      </c>
      <c r="E72" s="102">
        <v>30</v>
      </c>
      <c r="F72" s="102">
        <v>15</v>
      </c>
      <c r="G72" s="102">
        <v>5</v>
      </c>
      <c r="H72" s="102">
        <v>10</v>
      </c>
      <c r="I72" s="102">
        <v>0</v>
      </c>
      <c r="J72" s="40">
        <v>1</v>
      </c>
      <c r="K72" s="40">
        <v>1</v>
      </c>
      <c r="L72" s="39"/>
    </row>
    <row r="73" spans="1:12" s="10" customFormat="1" ht="12" customHeight="1" x14ac:dyDescent="0.25">
      <c r="A73" s="16">
        <v>49</v>
      </c>
      <c r="B73" s="16" t="s">
        <v>105</v>
      </c>
      <c r="C73" s="67">
        <v>2</v>
      </c>
      <c r="D73" s="67" t="s">
        <v>54</v>
      </c>
      <c r="E73" s="16">
        <v>30</v>
      </c>
      <c r="F73" s="16">
        <v>15</v>
      </c>
      <c r="G73" s="16">
        <v>15</v>
      </c>
      <c r="H73" s="16">
        <v>0</v>
      </c>
      <c r="I73" s="16">
        <v>0</v>
      </c>
      <c r="J73" s="62">
        <v>1</v>
      </c>
      <c r="K73" s="62">
        <v>1</v>
      </c>
      <c r="L73" s="38"/>
    </row>
    <row r="74" spans="1:12" s="10" customFormat="1" ht="12" customHeight="1" x14ac:dyDescent="0.25">
      <c r="A74" s="48">
        <v>50</v>
      </c>
      <c r="B74" s="48" t="s">
        <v>88</v>
      </c>
      <c r="C74" s="51">
        <v>1</v>
      </c>
      <c r="D74" s="51" t="s">
        <v>54</v>
      </c>
      <c r="E74" s="100">
        <v>15</v>
      </c>
      <c r="F74" s="100">
        <v>15</v>
      </c>
      <c r="G74" s="100">
        <v>0</v>
      </c>
      <c r="H74" s="100">
        <v>0</v>
      </c>
      <c r="I74" s="100">
        <v>0</v>
      </c>
      <c r="J74" s="62">
        <v>1</v>
      </c>
      <c r="K74" s="62">
        <v>0</v>
      </c>
      <c r="L74" s="38"/>
    </row>
    <row r="75" spans="1:12" s="10" customFormat="1" ht="12" customHeight="1" x14ac:dyDescent="0.25">
      <c r="A75" s="16">
        <v>51</v>
      </c>
      <c r="B75" s="16" t="s">
        <v>127</v>
      </c>
      <c r="C75" s="67">
        <v>1</v>
      </c>
      <c r="D75" s="67" t="s">
        <v>54</v>
      </c>
      <c r="E75" s="16">
        <v>15</v>
      </c>
      <c r="F75" s="16">
        <v>15</v>
      </c>
      <c r="G75" s="16">
        <v>0</v>
      </c>
      <c r="H75" s="16">
        <v>0</v>
      </c>
      <c r="I75" s="16">
        <v>0</v>
      </c>
      <c r="J75" s="62">
        <v>1</v>
      </c>
      <c r="K75" s="62">
        <v>0</v>
      </c>
      <c r="L75" s="38"/>
    </row>
    <row r="76" spans="1:12" s="10" customFormat="1" ht="12" customHeight="1" x14ac:dyDescent="0.25">
      <c r="A76" s="16">
        <v>52</v>
      </c>
      <c r="B76" s="16" t="s">
        <v>12</v>
      </c>
      <c r="C76" s="67">
        <v>2</v>
      </c>
      <c r="D76" s="67" t="s">
        <v>54</v>
      </c>
      <c r="E76" s="16">
        <v>30</v>
      </c>
      <c r="F76" s="16">
        <v>0</v>
      </c>
      <c r="G76" s="16">
        <v>0</v>
      </c>
      <c r="H76" s="16">
        <v>30</v>
      </c>
      <c r="I76" s="16">
        <v>0</v>
      </c>
      <c r="J76" s="62">
        <v>0</v>
      </c>
      <c r="K76" s="62">
        <v>2</v>
      </c>
      <c r="L76" s="38"/>
    </row>
    <row r="77" spans="1:12" ht="12" customHeight="1" x14ac:dyDescent="0.25">
      <c r="A77" s="102">
        <v>53</v>
      </c>
      <c r="B77" s="102" t="s">
        <v>55</v>
      </c>
      <c r="C77" s="103">
        <v>8</v>
      </c>
      <c r="D77" s="103" t="s">
        <v>53</v>
      </c>
      <c r="E77" s="102">
        <v>0</v>
      </c>
      <c r="F77" s="102">
        <v>0</v>
      </c>
      <c r="G77" s="102">
        <v>0</v>
      </c>
      <c r="H77" s="102">
        <v>0</v>
      </c>
      <c r="I77" s="102">
        <v>0</v>
      </c>
      <c r="J77" s="40">
        <v>0</v>
      </c>
      <c r="K77" s="40">
        <v>0</v>
      </c>
    </row>
    <row r="78" spans="1:12" ht="12" customHeight="1" x14ac:dyDescent="0.25">
      <c r="A78" s="91"/>
      <c r="B78" s="91" t="s">
        <v>2</v>
      </c>
      <c r="C78" s="25">
        <f>SUM(C68:C77)</f>
        <v>30</v>
      </c>
      <c r="D78" s="92">
        <f>COUNTIF(D68:D77,"E")</f>
        <v>3</v>
      </c>
      <c r="E78" s="25">
        <f>SUM(E68:E77)</f>
        <v>330</v>
      </c>
      <c r="F78" s="25">
        <f t="shared" ref="F78:K78" si="5">SUM(F68:F77)</f>
        <v>165</v>
      </c>
      <c r="G78" s="25">
        <f t="shared" si="5"/>
        <v>50</v>
      </c>
      <c r="H78" s="25">
        <f t="shared" si="5"/>
        <v>110</v>
      </c>
      <c r="I78" s="104">
        <f t="shared" si="5"/>
        <v>5</v>
      </c>
      <c r="J78" s="105">
        <f t="shared" si="5"/>
        <v>11</v>
      </c>
      <c r="K78" s="105">
        <f t="shared" si="5"/>
        <v>11</v>
      </c>
    </row>
    <row r="79" spans="1:12" ht="12" customHeight="1" x14ac:dyDescent="0.25">
      <c r="B79" s="106" t="s">
        <v>29</v>
      </c>
      <c r="C79" s="26">
        <f t="shared" ref="C79:H79" si="6">C55+C66+C78</f>
        <v>90</v>
      </c>
      <c r="D79" s="26">
        <f ca="1">D55+D66+D78</f>
        <v>11</v>
      </c>
      <c r="E79" s="26">
        <f t="shared" si="6"/>
        <v>1065</v>
      </c>
      <c r="F79" s="26">
        <f t="shared" si="6"/>
        <v>450</v>
      </c>
      <c r="G79" s="26">
        <f t="shared" ca="1" si="6"/>
        <v>195</v>
      </c>
      <c r="H79" s="26">
        <f t="shared" ca="1" si="6"/>
        <v>420</v>
      </c>
      <c r="I79" s="26">
        <f ca="1">I55+I66+I78</f>
        <v>0</v>
      </c>
      <c r="J79" s="13"/>
      <c r="K79" s="15"/>
    </row>
    <row r="80" spans="1:12" ht="12" customHeight="1" x14ac:dyDescent="0.25">
      <c r="B80" s="28" t="s">
        <v>30</v>
      </c>
      <c r="C80" s="29">
        <f t="shared" ref="C80:I80" si="7">C17+C26+C35+C43+C55+C66+C78</f>
        <v>210</v>
      </c>
      <c r="D80" s="29">
        <f t="shared" ca="1" si="7"/>
        <v>24</v>
      </c>
      <c r="E80" s="29">
        <f t="shared" si="7"/>
        <v>2400</v>
      </c>
      <c r="F80" s="29">
        <f t="shared" si="7"/>
        <v>975</v>
      </c>
      <c r="G80" s="29">
        <f t="shared" ca="1" si="7"/>
        <v>450</v>
      </c>
      <c r="H80" s="29">
        <f t="shared" ca="1" si="7"/>
        <v>975</v>
      </c>
      <c r="I80" s="29">
        <f t="shared" ca="1" si="7"/>
        <v>0</v>
      </c>
      <c r="J80" s="13"/>
      <c r="K80" s="13"/>
    </row>
    <row r="81" spans="1:12" ht="12" customHeight="1" x14ac:dyDescent="0.25">
      <c r="B81" s="30" t="s">
        <v>14</v>
      </c>
      <c r="C81" s="29"/>
      <c r="D81" s="26"/>
      <c r="E81" s="26"/>
      <c r="F81" s="27">
        <f>(F80/E80)*100</f>
        <v>40.625</v>
      </c>
      <c r="G81" s="27">
        <f ca="1">(G80/E80)*100</f>
        <v>18.75</v>
      </c>
      <c r="H81" s="27">
        <f ca="1">(H80/E80)*100</f>
        <v>40.625</v>
      </c>
      <c r="I81" s="27">
        <f ca="1">(I80/E80)*100</f>
        <v>0</v>
      </c>
      <c r="J81" s="14"/>
      <c r="K81" s="14"/>
    </row>
    <row r="82" spans="1:12" ht="12" customHeight="1" x14ac:dyDescent="0.3">
      <c r="B82" s="11"/>
      <c r="C82" s="107"/>
      <c r="D82" s="108"/>
      <c r="E82" s="108"/>
      <c r="F82" s="12"/>
      <c r="G82" s="12"/>
      <c r="H82" s="12"/>
      <c r="I82" s="12"/>
      <c r="J82" s="12"/>
      <c r="K82" s="12"/>
    </row>
    <row r="83" spans="1:12" ht="12" customHeight="1" x14ac:dyDescent="0.25">
      <c r="A83" s="109" t="s">
        <v>45</v>
      </c>
      <c r="B83" s="11" t="s">
        <v>42</v>
      </c>
      <c r="C83" s="110"/>
      <c r="D83" s="12"/>
      <c r="E83" s="12"/>
      <c r="F83" s="12"/>
      <c r="G83" s="12"/>
      <c r="H83" s="12"/>
      <c r="I83" s="12"/>
      <c r="J83" s="12"/>
      <c r="K83" s="12"/>
    </row>
    <row r="84" spans="1:12" ht="58.5" customHeight="1" x14ac:dyDescent="0.2">
      <c r="A84" s="32" t="s">
        <v>41</v>
      </c>
      <c r="B84" s="44" t="s">
        <v>34</v>
      </c>
      <c r="C84" s="21" t="s">
        <v>0</v>
      </c>
      <c r="D84" s="22" t="s">
        <v>21</v>
      </c>
      <c r="E84" s="22" t="s">
        <v>22</v>
      </c>
      <c r="F84" s="23" t="s">
        <v>1</v>
      </c>
      <c r="G84" s="24" t="s">
        <v>17</v>
      </c>
      <c r="H84" s="24" t="s">
        <v>18</v>
      </c>
      <c r="I84" s="22" t="s">
        <v>19</v>
      </c>
      <c r="J84" s="22" t="s">
        <v>15</v>
      </c>
      <c r="K84" s="22" t="s">
        <v>16</v>
      </c>
      <c r="L84" s="42"/>
    </row>
    <row r="85" spans="1:12" ht="12" customHeight="1" x14ac:dyDescent="0.2">
      <c r="A85" s="47"/>
      <c r="B85" s="130" t="s">
        <v>68</v>
      </c>
      <c r="C85" s="131"/>
      <c r="D85" s="131"/>
      <c r="E85" s="131"/>
      <c r="F85" s="131"/>
      <c r="G85" s="131"/>
      <c r="H85" s="131"/>
      <c r="I85" s="131"/>
      <c r="J85" s="131"/>
      <c r="K85" s="132"/>
      <c r="L85" s="42"/>
    </row>
    <row r="86" spans="1:12" ht="12" customHeight="1" x14ac:dyDescent="0.25">
      <c r="A86" s="35" t="s">
        <v>41</v>
      </c>
      <c r="B86" s="72" t="s">
        <v>48</v>
      </c>
      <c r="C86" s="73"/>
      <c r="D86" s="73"/>
      <c r="E86" s="73"/>
      <c r="F86" s="73"/>
      <c r="G86" s="73"/>
      <c r="H86" s="73"/>
      <c r="I86" s="73"/>
      <c r="J86" s="73"/>
      <c r="K86" s="74"/>
    </row>
    <row r="87" spans="1:12" ht="12" customHeight="1" x14ac:dyDescent="0.2">
      <c r="A87" s="48">
        <v>3</v>
      </c>
      <c r="B87" s="48" t="s">
        <v>85</v>
      </c>
      <c r="C87" s="67">
        <v>1</v>
      </c>
      <c r="D87" s="67" t="s">
        <v>54</v>
      </c>
      <c r="E87" s="67">
        <v>15</v>
      </c>
      <c r="F87" s="67">
        <v>15</v>
      </c>
      <c r="G87" s="67">
        <v>0</v>
      </c>
      <c r="H87" s="67">
        <v>0</v>
      </c>
      <c r="I87" s="111">
        <v>0</v>
      </c>
      <c r="J87" s="64">
        <v>1</v>
      </c>
      <c r="K87" s="64">
        <v>0</v>
      </c>
      <c r="L87" s="42"/>
    </row>
    <row r="88" spans="1:12" ht="12" customHeight="1" x14ac:dyDescent="0.2">
      <c r="A88" s="16">
        <v>3</v>
      </c>
      <c r="B88" s="16" t="s">
        <v>50</v>
      </c>
      <c r="C88" s="67">
        <v>1</v>
      </c>
      <c r="D88" s="67" t="s">
        <v>54</v>
      </c>
      <c r="E88" s="67">
        <v>15</v>
      </c>
      <c r="F88" s="67">
        <v>15</v>
      </c>
      <c r="G88" s="67">
        <v>0</v>
      </c>
      <c r="H88" s="67">
        <v>0</v>
      </c>
      <c r="I88" s="111">
        <v>0</v>
      </c>
      <c r="J88" s="64">
        <v>1</v>
      </c>
      <c r="K88" s="64">
        <v>0</v>
      </c>
      <c r="L88" s="42"/>
    </row>
    <row r="89" spans="1:12" ht="12" customHeight="1" x14ac:dyDescent="0.25">
      <c r="A89" s="35" t="s">
        <v>41</v>
      </c>
      <c r="B89" s="135" t="s">
        <v>49</v>
      </c>
      <c r="C89" s="136"/>
      <c r="D89" s="136"/>
      <c r="E89" s="136"/>
      <c r="F89" s="136"/>
      <c r="G89" s="136"/>
      <c r="H89" s="136"/>
      <c r="I89" s="136"/>
      <c r="J89" s="136"/>
      <c r="K89" s="137"/>
    </row>
    <row r="90" spans="1:12" ht="12" customHeight="1" x14ac:dyDescent="0.25">
      <c r="A90" s="89">
        <v>4</v>
      </c>
      <c r="B90" s="70" t="s">
        <v>51</v>
      </c>
      <c r="C90" s="67">
        <v>1</v>
      </c>
      <c r="D90" s="67" t="s">
        <v>54</v>
      </c>
      <c r="E90" s="67">
        <v>15</v>
      </c>
      <c r="F90" s="67">
        <v>15</v>
      </c>
      <c r="G90" s="67">
        <v>0</v>
      </c>
      <c r="H90" s="67">
        <v>0</v>
      </c>
      <c r="I90" s="111">
        <v>0</v>
      </c>
      <c r="J90" s="64">
        <v>1</v>
      </c>
      <c r="K90" s="64">
        <v>0</v>
      </c>
    </row>
    <row r="91" spans="1:12" ht="12" customHeight="1" x14ac:dyDescent="0.25">
      <c r="A91" s="89">
        <v>4</v>
      </c>
      <c r="B91" s="70" t="s">
        <v>52</v>
      </c>
      <c r="C91" s="67">
        <v>1</v>
      </c>
      <c r="D91" s="67" t="s">
        <v>54</v>
      </c>
      <c r="E91" s="67">
        <v>15</v>
      </c>
      <c r="F91" s="67">
        <v>15</v>
      </c>
      <c r="G91" s="67">
        <v>0</v>
      </c>
      <c r="H91" s="67">
        <v>0</v>
      </c>
      <c r="I91" s="111">
        <v>0</v>
      </c>
      <c r="J91" s="64">
        <v>1</v>
      </c>
      <c r="K91" s="64">
        <v>0</v>
      </c>
    </row>
    <row r="92" spans="1:12" ht="12" customHeight="1" x14ac:dyDescent="0.25">
      <c r="A92" s="112" t="s">
        <v>41</v>
      </c>
      <c r="B92" s="122" t="s">
        <v>56</v>
      </c>
      <c r="C92" s="123"/>
      <c r="D92" s="123"/>
      <c r="E92" s="123"/>
      <c r="F92" s="123"/>
      <c r="G92" s="123"/>
      <c r="H92" s="123"/>
      <c r="I92" s="124"/>
      <c r="J92" s="125"/>
      <c r="K92" s="125"/>
    </row>
    <row r="93" spans="1:12" ht="12" customHeight="1" x14ac:dyDescent="0.25">
      <c r="A93" s="87">
        <v>6</v>
      </c>
      <c r="B93" s="70" t="s">
        <v>128</v>
      </c>
      <c r="C93" s="67">
        <v>7</v>
      </c>
      <c r="D93" s="67" t="s">
        <v>53</v>
      </c>
      <c r="E93" s="67">
        <v>60</v>
      </c>
      <c r="F93" s="67">
        <v>30</v>
      </c>
      <c r="G93" s="67">
        <v>10</v>
      </c>
      <c r="H93" s="67">
        <v>20</v>
      </c>
      <c r="I93" s="121">
        <v>0</v>
      </c>
      <c r="J93" s="64">
        <v>2</v>
      </c>
      <c r="K93" s="64">
        <v>2</v>
      </c>
    </row>
    <row r="94" spans="1:12" ht="12" customHeight="1" x14ac:dyDescent="0.25">
      <c r="A94" s="87">
        <v>6</v>
      </c>
      <c r="B94" s="70" t="s">
        <v>129</v>
      </c>
      <c r="C94" s="67">
        <v>7</v>
      </c>
      <c r="D94" s="67" t="s">
        <v>53</v>
      </c>
      <c r="E94" s="67">
        <v>60</v>
      </c>
      <c r="F94" s="67">
        <v>30</v>
      </c>
      <c r="G94" s="67">
        <v>10</v>
      </c>
      <c r="H94" s="67">
        <v>20</v>
      </c>
      <c r="I94" s="121">
        <v>0</v>
      </c>
      <c r="J94" s="64">
        <v>2</v>
      </c>
      <c r="K94" s="64">
        <v>2</v>
      </c>
    </row>
    <row r="95" spans="1:12" ht="12" customHeight="1" x14ac:dyDescent="0.25">
      <c r="A95" s="89"/>
      <c r="B95" s="68"/>
      <c r="C95" s="49"/>
      <c r="D95" s="49"/>
      <c r="E95" s="49"/>
      <c r="F95" s="49"/>
      <c r="G95" s="49"/>
      <c r="H95" s="49"/>
      <c r="I95" s="49"/>
      <c r="J95" s="49"/>
      <c r="K95" s="50"/>
    </row>
    <row r="96" spans="1:12" ht="12" customHeight="1" x14ac:dyDescent="0.25">
      <c r="A96" s="47"/>
      <c r="B96" s="130" t="s">
        <v>69</v>
      </c>
      <c r="C96" s="131"/>
      <c r="D96" s="131"/>
      <c r="E96" s="131"/>
      <c r="F96" s="131"/>
      <c r="G96" s="131"/>
      <c r="H96" s="131"/>
      <c r="I96" s="131"/>
      <c r="J96" s="131"/>
      <c r="K96" s="132"/>
    </row>
    <row r="97" spans="1:11" ht="12" customHeight="1" x14ac:dyDescent="0.25">
      <c r="A97" s="63" t="s">
        <v>41</v>
      </c>
      <c r="B97" s="138" t="s">
        <v>36</v>
      </c>
      <c r="C97" s="139"/>
      <c r="D97" s="139"/>
      <c r="E97" s="139"/>
      <c r="F97" s="139"/>
      <c r="G97" s="139"/>
      <c r="H97" s="139"/>
      <c r="I97" s="139"/>
      <c r="J97" s="139"/>
      <c r="K97" s="140"/>
    </row>
    <row r="98" spans="1:11" ht="12" customHeight="1" x14ac:dyDescent="0.25">
      <c r="A98" s="89">
        <v>14</v>
      </c>
      <c r="B98" s="68" t="s">
        <v>65</v>
      </c>
      <c r="C98" s="67">
        <v>2</v>
      </c>
      <c r="D98" s="67" t="s">
        <v>54</v>
      </c>
      <c r="E98" s="67">
        <v>30</v>
      </c>
      <c r="F98" s="67">
        <v>0</v>
      </c>
      <c r="G98" s="67">
        <v>0</v>
      </c>
      <c r="H98" s="67">
        <v>30</v>
      </c>
      <c r="I98" s="69">
        <v>0</v>
      </c>
      <c r="J98" s="64">
        <v>0</v>
      </c>
      <c r="K98" s="64">
        <v>2</v>
      </c>
    </row>
    <row r="99" spans="1:11" ht="12" customHeight="1" x14ac:dyDescent="0.25">
      <c r="A99" s="89">
        <v>14</v>
      </c>
      <c r="B99" s="68" t="s">
        <v>66</v>
      </c>
      <c r="C99" s="67">
        <v>2</v>
      </c>
      <c r="D99" s="67" t="s">
        <v>54</v>
      </c>
      <c r="E99" s="67">
        <v>30</v>
      </c>
      <c r="F99" s="67">
        <v>0</v>
      </c>
      <c r="G99" s="67">
        <v>0</v>
      </c>
      <c r="H99" s="67">
        <v>30</v>
      </c>
      <c r="I99" s="69">
        <v>0</v>
      </c>
      <c r="J99" s="64">
        <v>0</v>
      </c>
      <c r="K99" s="64">
        <v>2</v>
      </c>
    </row>
    <row r="100" spans="1:11" ht="12" customHeight="1" x14ac:dyDescent="0.25">
      <c r="A100" s="89">
        <v>14</v>
      </c>
      <c r="B100" s="68" t="s">
        <v>67</v>
      </c>
      <c r="C100" s="67">
        <v>2</v>
      </c>
      <c r="D100" s="67" t="s">
        <v>54</v>
      </c>
      <c r="E100" s="67">
        <v>30</v>
      </c>
      <c r="F100" s="67">
        <v>0</v>
      </c>
      <c r="G100" s="67">
        <v>0</v>
      </c>
      <c r="H100" s="67">
        <v>30</v>
      </c>
      <c r="I100" s="69">
        <v>0</v>
      </c>
      <c r="J100" s="64">
        <v>0</v>
      </c>
      <c r="K100" s="64">
        <v>2</v>
      </c>
    </row>
    <row r="101" spans="1:11" ht="12" customHeight="1" x14ac:dyDescent="0.25">
      <c r="A101" s="35" t="s">
        <v>41</v>
      </c>
      <c r="B101" s="55" t="s">
        <v>78</v>
      </c>
      <c r="C101" s="56"/>
      <c r="D101" s="53"/>
      <c r="E101" s="53"/>
      <c r="F101" s="53"/>
      <c r="G101" s="53"/>
      <c r="H101" s="53"/>
      <c r="I101" s="53"/>
      <c r="J101" s="53"/>
      <c r="K101" s="54"/>
    </row>
    <row r="102" spans="1:11" ht="12" customHeight="1" x14ac:dyDescent="0.25">
      <c r="A102" s="89">
        <v>16</v>
      </c>
      <c r="B102" s="70" t="s">
        <v>80</v>
      </c>
      <c r="C102" s="67">
        <v>5</v>
      </c>
      <c r="D102" s="67" t="s">
        <v>54</v>
      </c>
      <c r="E102" s="67">
        <v>45</v>
      </c>
      <c r="F102" s="67">
        <v>15</v>
      </c>
      <c r="G102" s="67">
        <v>0</v>
      </c>
      <c r="H102" s="67">
        <v>30</v>
      </c>
      <c r="I102" s="69">
        <v>0</v>
      </c>
      <c r="J102" s="64">
        <v>1</v>
      </c>
      <c r="K102" s="64">
        <v>2</v>
      </c>
    </row>
    <row r="103" spans="1:11" ht="12" customHeight="1" x14ac:dyDescent="0.25">
      <c r="A103" s="89">
        <v>16</v>
      </c>
      <c r="B103" s="70" t="s">
        <v>81</v>
      </c>
      <c r="C103" s="67">
        <v>5</v>
      </c>
      <c r="D103" s="67" t="s">
        <v>54</v>
      </c>
      <c r="E103" s="67">
        <v>45</v>
      </c>
      <c r="F103" s="67">
        <v>15</v>
      </c>
      <c r="G103" s="67">
        <v>0</v>
      </c>
      <c r="H103" s="67">
        <v>30</v>
      </c>
      <c r="I103" s="69">
        <v>0</v>
      </c>
      <c r="J103" s="64">
        <v>1</v>
      </c>
      <c r="K103" s="64">
        <v>2</v>
      </c>
    </row>
    <row r="104" spans="1:11" ht="12" customHeight="1" x14ac:dyDescent="0.25">
      <c r="A104" s="89"/>
      <c r="B104" s="68"/>
      <c r="C104" s="49"/>
      <c r="D104" s="49"/>
      <c r="E104" s="49"/>
      <c r="F104" s="49"/>
      <c r="G104" s="49"/>
      <c r="H104" s="49"/>
      <c r="I104" s="49"/>
      <c r="J104" s="49"/>
      <c r="K104" s="50"/>
    </row>
    <row r="105" spans="1:11" ht="12" customHeight="1" x14ac:dyDescent="0.25">
      <c r="A105" s="47"/>
      <c r="B105" s="130" t="s">
        <v>70</v>
      </c>
      <c r="C105" s="131"/>
      <c r="D105" s="131"/>
      <c r="E105" s="131"/>
      <c r="F105" s="131"/>
      <c r="G105" s="131"/>
      <c r="H105" s="131"/>
      <c r="I105" s="131"/>
      <c r="J105" s="131"/>
      <c r="K105" s="132"/>
    </row>
    <row r="106" spans="1:11" ht="12" customHeight="1" x14ac:dyDescent="0.25">
      <c r="A106" s="63" t="s">
        <v>41</v>
      </c>
      <c r="B106" s="138" t="s">
        <v>38</v>
      </c>
      <c r="C106" s="139"/>
      <c r="D106" s="139"/>
      <c r="E106" s="139"/>
      <c r="F106" s="139"/>
      <c r="G106" s="139"/>
      <c r="H106" s="139"/>
      <c r="I106" s="139"/>
      <c r="J106" s="139"/>
      <c r="K106" s="140"/>
    </row>
    <row r="107" spans="1:11" ht="12" customHeight="1" x14ac:dyDescent="0.25">
      <c r="A107" s="89">
        <v>23</v>
      </c>
      <c r="B107" s="68" t="s">
        <v>118</v>
      </c>
      <c r="C107" s="67">
        <v>2</v>
      </c>
      <c r="D107" s="67" t="s">
        <v>54</v>
      </c>
      <c r="E107" s="67">
        <v>30</v>
      </c>
      <c r="F107" s="67">
        <v>0</v>
      </c>
      <c r="G107" s="67">
        <v>0</v>
      </c>
      <c r="H107" s="67">
        <v>30</v>
      </c>
      <c r="I107" s="69">
        <v>0</v>
      </c>
      <c r="J107" s="64">
        <v>0</v>
      </c>
      <c r="K107" s="64">
        <v>2</v>
      </c>
    </row>
    <row r="108" spans="1:11" ht="12" customHeight="1" x14ac:dyDescent="0.25">
      <c r="A108" s="89">
        <v>23</v>
      </c>
      <c r="B108" s="68" t="s">
        <v>66</v>
      </c>
      <c r="C108" s="67">
        <v>2</v>
      </c>
      <c r="D108" s="67" t="s">
        <v>54</v>
      </c>
      <c r="E108" s="67">
        <v>30</v>
      </c>
      <c r="F108" s="67">
        <v>0</v>
      </c>
      <c r="G108" s="67">
        <v>0</v>
      </c>
      <c r="H108" s="67">
        <v>30</v>
      </c>
      <c r="I108" s="69">
        <v>0</v>
      </c>
      <c r="J108" s="64">
        <v>0</v>
      </c>
      <c r="K108" s="64">
        <v>2</v>
      </c>
    </row>
    <row r="109" spans="1:11" ht="12" customHeight="1" x14ac:dyDescent="0.25">
      <c r="A109" s="89">
        <v>23</v>
      </c>
      <c r="B109" s="68" t="s">
        <v>67</v>
      </c>
      <c r="C109" s="67">
        <v>2</v>
      </c>
      <c r="D109" s="67" t="s">
        <v>54</v>
      </c>
      <c r="E109" s="67">
        <v>30</v>
      </c>
      <c r="F109" s="67">
        <v>0</v>
      </c>
      <c r="G109" s="67">
        <v>0</v>
      </c>
      <c r="H109" s="67">
        <v>30</v>
      </c>
      <c r="I109" s="69">
        <v>0</v>
      </c>
      <c r="J109" s="64">
        <v>0</v>
      </c>
      <c r="K109" s="64">
        <v>2</v>
      </c>
    </row>
    <row r="110" spans="1:11" ht="12" customHeight="1" x14ac:dyDescent="0.25">
      <c r="A110" s="89"/>
      <c r="B110" s="68"/>
      <c r="C110" s="49"/>
      <c r="D110" s="49"/>
      <c r="E110" s="49"/>
      <c r="F110" s="49"/>
      <c r="G110" s="49"/>
      <c r="H110" s="49"/>
      <c r="I110" s="49"/>
      <c r="J110" s="49"/>
      <c r="K110" s="50"/>
    </row>
    <row r="111" spans="1:11" ht="12" customHeight="1" x14ac:dyDescent="0.25">
      <c r="A111" s="89"/>
      <c r="B111" s="130" t="s">
        <v>71</v>
      </c>
      <c r="C111" s="131"/>
      <c r="D111" s="131"/>
      <c r="E111" s="131"/>
      <c r="F111" s="131"/>
      <c r="G111" s="131"/>
      <c r="H111" s="131"/>
      <c r="I111" s="131"/>
      <c r="J111" s="131"/>
      <c r="K111" s="132"/>
    </row>
    <row r="112" spans="1:11" ht="12" customHeight="1" x14ac:dyDescent="0.25">
      <c r="A112" s="35" t="s">
        <v>41</v>
      </c>
      <c r="B112" s="138" t="s">
        <v>107</v>
      </c>
      <c r="C112" s="139"/>
      <c r="D112" s="139"/>
      <c r="E112" s="139"/>
      <c r="F112" s="139"/>
      <c r="G112" s="139"/>
      <c r="H112" s="139"/>
      <c r="I112" s="139"/>
      <c r="J112" s="139"/>
      <c r="K112" s="140"/>
    </row>
    <row r="113" spans="1:11" ht="12" customHeight="1" x14ac:dyDescent="0.25">
      <c r="A113" s="89">
        <v>26</v>
      </c>
      <c r="B113" s="68" t="s">
        <v>20</v>
      </c>
      <c r="C113" s="94">
        <v>5</v>
      </c>
      <c r="D113" s="94" t="s">
        <v>54</v>
      </c>
      <c r="E113" s="94">
        <v>60</v>
      </c>
      <c r="F113" s="94">
        <v>30</v>
      </c>
      <c r="G113" s="94">
        <v>10</v>
      </c>
      <c r="H113" s="94">
        <v>20</v>
      </c>
      <c r="I113" s="94">
        <v>0</v>
      </c>
      <c r="J113" s="65">
        <v>2</v>
      </c>
      <c r="K113" s="65">
        <v>2</v>
      </c>
    </row>
    <row r="114" spans="1:11" ht="12" customHeight="1" x14ac:dyDescent="0.25">
      <c r="A114" s="89">
        <v>26</v>
      </c>
      <c r="B114" s="68" t="s">
        <v>131</v>
      </c>
      <c r="C114" s="94">
        <v>5</v>
      </c>
      <c r="D114" s="94" t="s">
        <v>54</v>
      </c>
      <c r="E114" s="94">
        <v>60</v>
      </c>
      <c r="F114" s="94">
        <v>30</v>
      </c>
      <c r="G114" s="94">
        <v>10</v>
      </c>
      <c r="H114" s="94">
        <v>20</v>
      </c>
      <c r="I114" s="94">
        <v>0</v>
      </c>
      <c r="J114" s="65">
        <v>2</v>
      </c>
      <c r="K114" s="65">
        <v>2</v>
      </c>
    </row>
    <row r="115" spans="1:11" ht="12" customHeight="1" x14ac:dyDescent="0.25">
      <c r="A115" s="89">
        <v>26</v>
      </c>
      <c r="B115" s="68" t="s">
        <v>72</v>
      </c>
      <c r="C115" s="94">
        <v>5</v>
      </c>
      <c r="D115" s="94" t="s">
        <v>54</v>
      </c>
      <c r="E115" s="94">
        <v>60</v>
      </c>
      <c r="F115" s="94">
        <v>30</v>
      </c>
      <c r="G115" s="94">
        <v>10</v>
      </c>
      <c r="H115" s="94">
        <v>20</v>
      </c>
      <c r="I115" s="94">
        <v>0</v>
      </c>
      <c r="J115" s="65">
        <v>2</v>
      </c>
      <c r="K115" s="65">
        <v>2</v>
      </c>
    </row>
    <row r="116" spans="1:11" ht="12" customHeight="1" x14ac:dyDescent="0.25">
      <c r="A116" s="112" t="s">
        <v>41</v>
      </c>
      <c r="B116" s="75" t="s">
        <v>61</v>
      </c>
      <c r="C116" s="113"/>
      <c r="D116" s="113"/>
      <c r="E116" s="113"/>
      <c r="F116" s="113"/>
      <c r="G116" s="113"/>
      <c r="H116" s="113"/>
      <c r="I116" s="113"/>
      <c r="J116" s="113"/>
      <c r="K116" s="114"/>
    </row>
    <row r="117" spans="1:11" ht="12" customHeight="1" x14ac:dyDescent="0.25">
      <c r="A117" s="89">
        <v>27</v>
      </c>
      <c r="B117" s="66" t="s">
        <v>62</v>
      </c>
      <c r="C117" s="67">
        <v>5</v>
      </c>
      <c r="D117" s="67" t="s">
        <v>54</v>
      </c>
      <c r="E117" s="67">
        <v>60</v>
      </c>
      <c r="F117" s="67">
        <v>30</v>
      </c>
      <c r="G117" s="67">
        <v>10</v>
      </c>
      <c r="H117" s="67">
        <v>20</v>
      </c>
      <c r="I117" s="67">
        <v>0</v>
      </c>
      <c r="J117" s="64">
        <v>2</v>
      </c>
      <c r="K117" s="64">
        <v>2</v>
      </c>
    </row>
    <row r="118" spans="1:11" ht="12" customHeight="1" x14ac:dyDescent="0.25">
      <c r="A118" s="89">
        <v>27</v>
      </c>
      <c r="B118" s="66" t="s">
        <v>63</v>
      </c>
      <c r="C118" s="67">
        <v>5</v>
      </c>
      <c r="D118" s="67" t="s">
        <v>54</v>
      </c>
      <c r="E118" s="67">
        <v>60</v>
      </c>
      <c r="F118" s="67">
        <v>30</v>
      </c>
      <c r="G118" s="67">
        <v>10</v>
      </c>
      <c r="H118" s="67">
        <v>20</v>
      </c>
      <c r="I118" s="67">
        <v>0</v>
      </c>
      <c r="J118" s="64">
        <v>2</v>
      </c>
      <c r="K118" s="64">
        <v>2</v>
      </c>
    </row>
    <row r="119" spans="1:11" ht="12" customHeight="1" x14ac:dyDescent="0.25">
      <c r="A119" s="63" t="s">
        <v>41</v>
      </c>
      <c r="B119" s="138" t="s">
        <v>39</v>
      </c>
      <c r="C119" s="139"/>
      <c r="D119" s="139"/>
      <c r="E119" s="139"/>
      <c r="F119" s="139"/>
      <c r="G119" s="139"/>
      <c r="H119" s="139"/>
      <c r="I119" s="139"/>
      <c r="J119" s="139"/>
      <c r="K119" s="140"/>
    </row>
    <row r="120" spans="1:11" ht="12" customHeight="1" x14ac:dyDescent="0.25">
      <c r="A120" s="89">
        <v>29</v>
      </c>
      <c r="B120" s="68" t="s">
        <v>118</v>
      </c>
      <c r="C120" s="67">
        <v>4</v>
      </c>
      <c r="D120" s="67" t="s">
        <v>53</v>
      </c>
      <c r="E120" s="67">
        <v>45</v>
      </c>
      <c r="F120" s="67">
        <v>0</v>
      </c>
      <c r="G120" s="67">
        <v>0</v>
      </c>
      <c r="H120" s="67">
        <v>45</v>
      </c>
      <c r="I120" s="69">
        <v>0</v>
      </c>
      <c r="J120" s="64">
        <v>0</v>
      </c>
      <c r="K120" s="64">
        <v>3</v>
      </c>
    </row>
    <row r="121" spans="1:11" ht="12" customHeight="1" x14ac:dyDescent="0.25">
      <c r="A121" s="89">
        <v>29</v>
      </c>
      <c r="B121" s="68" t="s">
        <v>66</v>
      </c>
      <c r="C121" s="67">
        <v>4</v>
      </c>
      <c r="D121" s="67" t="s">
        <v>53</v>
      </c>
      <c r="E121" s="67">
        <v>45</v>
      </c>
      <c r="F121" s="67">
        <v>0</v>
      </c>
      <c r="G121" s="67">
        <v>0</v>
      </c>
      <c r="H121" s="67">
        <v>45</v>
      </c>
      <c r="I121" s="69">
        <v>0</v>
      </c>
      <c r="J121" s="64">
        <v>0</v>
      </c>
      <c r="K121" s="64">
        <v>3</v>
      </c>
    </row>
    <row r="122" spans="1:11" ht="12" customHeight="1" x14ac:dyDescent="0.25">
      <c r="A122" s="89">
        <v>29</v>
      </c>
      <c r="B122" s="68" t="s">
        <v>67</v>
      </c>
      <c r="C122" s="67">
        <v>4</v>
      </c>
      <c r="D122" s="67" t="s">
        <v>53</v>
      </c>
      <c r="E122" s="67">
        <v>45</v>
      </c>
      <c r="F122" s="67">
        <v>0</v>
      </c>
      <c r="G122" s="67">
        <v>0</v>
      </c>
      <c r="H122" s="67">
        <v>45</v>
      </c>
      <c r="I122" s="69">
        <v>0</v>
      </c>
      <c r="J122" s="64">
        <v>0</v>
      </c>
      <c r="K122" s="64">
        <v>3</v>
      </c>
    </row>
    <row r="123" spans="1:11" ht="12" customHeight="1" x14ac:dyDescent="0.25">
      <c r="A123" s="89"/>
      <c r="B123" s="68"/>
      <c r="C123" s="61"/>
      <c r="D123" s="61"/>
      <c r="E123" s="61"/>
      <c r="F123" s="61"/>
      <c r="G123" s="61"/>
      <c r="H123" s="61"/>
      <c r="I123" s="61"/>
      <c r="J123" s="60"/>
      <c r="K123" s="59"/>
    </row>
    <row r="124" spans="1:11" ht="12" customHeight="1" x14ac:dyDescent="0.25">
      <c r="A124" s="89"/>
      <c r="B124" s="130" t="s">
        <v>93</v>
      </c>
      <c r="C124" s="131"/>
      <c r="D124" s="131"/>
      <c r="E124" s="131"/>
      <c r="F124" s="131"/>
      <c r="G124" s="131"/>
      <c r="H124" s="131"/>
      <c r="I124" s="131"/>
      <c r="J124" s="131"/>
      <c r="K124" s="132"/>
    </row>
    <row r="125" spans="1:11" ht="12" customHeight="1" x14ac:dyDescent="0.25">
      <c r="A125" s="63" t="s">
        <v>41</v>
      </c>
      <c r="B125" s="138" t="s">
        <v>114</v>
      </c>
      <c r="C125" s="139"/>
      <c r="D125" s="139"/>
      <c r="E125" s="139"/>
      <c r="F125" s="139"/>
      <c r="G125" s="139"/>
      <c r="H125" s="139"/>
      <c r="I125" s="139"/>
      <c r="J125" s="139"/>
      <c r="K125" s="140"/>
    </row>
    <row r="126" spans="1:11" ht="12" customHeight="1" x14ac:dyDescent="0.25">
      <c r="A126" s="89">
        <v>30</v>
      </c>
      <c r="B126" s="68" t="s">
        <v>97</v>
      </c>
      <c r="C126" s="94">
        <v>6</v>
      </c>
      <c r="D126" s="94" t="s">
        <v>53</v>
      </c>
      <c r="E126" s="94">
        <v>75</v>
      </c>
      <c r="F126" s="94">
        <v>30</v>
      </c>
      <c r="G126" s="94">
        <v>10</v>
      </c>
      <c r="H126" s="94">
        <v>30</v>
      </c>
      <c r="I126" s="94">
        <v>5</v>
      </c>
      <c r="J126" s="65">
        <v>2</v>
      </c>
      <c r="K126" s="65">
        <v>3</v>
      </c>
    </row>
    <row r="127" spans="1:11" ht="12" customHeight="1" x14ac:dyDescent="0.25">
      <c r="A127" s="89">
        <v>30</v>
      </c>
      <c r="B127" s="68" t="s">
        <v>96</v>
      </c>
      <c r="C127" s="94">
        <v>6</v>
      </c>
      <c r="D127" s="94" t="s">
        <v>53</v>
      </c>
      <c r="E127" s="94">
        <v>75</v>
      </c>
      <c r="F127" s="94">
        <v>30</v>
      </c>
      <c r="G127" s="94">
        <v>10</v>
      </c>
      <c r="H127" s="94">
        <v>30</v>
      </c>
      <c r="I127" s="94">
        <v>5</v>
      </c>
      <c r="J127" s="65">
        <v>2</v>
      </c>
      <c r="K127" s="65">
        <v>3</v>
      </c>
    </row>
    <row r="128" spans="1:11" ht="12" customHeight="1" x14ac:dyDescent="0.25">
      <c r="A128" s="112" t="s">
        <v>41</v>
      </c>
      <c r="B128" s="75" t="s">
        <v>115</v>
      </c>
      <c r="C128" s="113"/>
      <c r="D128" s="113"/>
      <c r="E128" s="113"/>
      <c r="F128" s="113"/>
      <c r="G128" s="113"/>
      <c r="H128" s="113"/>
      <c r="I128" s="113"/>
      <c r="J128" s="113"/>
      <c r="K128" s="114"/>
    </row>
    <row r="129" spans="1:11" ht="12" customHeight="1" x14ac:dyDescent="0.25">
      <c r="A129" s="89">
        <v>31</v>
      </c>
      <c r="B129" s="66" t="s">
        <v>99</v>
      </c>
      <c r="C129" s="67">
        <v>6</v>
      </c>
      <c r="D129" s="67" t="s">
        <v>53</v>
      </c>
      <c r="E129" s="67">
        <v>75</v>
      </c>
      <c r="F129" s="67">
        <v>30</v>
      </c>
      <c r="G129" s="67">
        <v>10</v>
      </c>
      <c r="H129" s="67">
        <v>30</v>
      </c>
      <c r="I129" s="67">
        <v>5</v>
      </c>
      <c r="J129" s="64">
        <v>2</v>
      </c>
      <c r="K129" s="64">
        <v>3</v>
      </c>
    </row>
    <row r="130" spans="1:11" ht="12" customHeight="1" x14ac:dyDescent="0.25">
      <c r="A130" s="89">
        <v>31</v>
      </c>
      <c r="B130" s="66" t="s">
        <v>98</v>
      </c>
      <c r="C130" s="67">
        <v>6</v>
      </c>
      <c r="D130" s="67" t="s">
        <v>53</v>
      </c>
      <c r="E130" s="67">
        <v>75</v>
      </c>
      <c r="F130" s="67">
        <v>30</v>
      </c>
      <c r="G130" s="67">
        <v>10</v>
      </c>
      <c r="H130" s="67">
        <v>30</v>
      </c>
      <c r="I130" s="67">
        <v>5</v>
      </c>
      <c r="J130" s="64">
        <v>2</v>
      </c>
      <c r="K130" s="64">
        <v>3</v>
      </c>
    </row>
    <row r="131" spans="1:11" ht="12" customHeight="1" x14ac:dyDescent="0.25">
      <c r="A131" s="63" t="s">
        <v>41</v>
      </c>
      <c r="B131" s="138" t="s">
        <v>116</v>
      </c>
      <c r="C131" s="139"/>
      <c r="D131" s="139"/>
      <c r="E131" s="139"/>
      <c r="F131" s="139"/>
      <c r="G131" s="139"/>
      <c r="H131" s="139"/>
      <c r="I131" s="139"/>
      <c r="J131" s="139"/>
      <c r="K131" s="140"/>
    </row>
    <row r="132" spans="1:11" ht="12" customHeight="1" x14ac:dyDescent="0.25">
      <c r="A132" s="89">
        <v>32</v>
      </c>
      <c r="B132" s="68" t="s">
        <v>100</v>
      </c>
      <c r="C132" s="67">
        <v>6</v>
      </c>
      <c r="D132" s="67" t="s">
        <v>53</v>
      </c>
      <c r="E132" s="67">
        <v>75</v>
      </c>
      <c r="F132" s="67">
        <v>30</v>
      </c>
      <c r="G132" s="67">
        <v>10</v>
      </c>
      <c r="H132" s="67">
        <v>30</v>
      </c>
      <c r="I132" s="69">
        <v>5</v>
      </c>
      <c r="J132" s="64">
        <v>2</v>
      </c>
      <c r="K132" s="64">
        <v>3</v>
      </c>
    </row>
    <row r="133" spans="1:11" ht="12" customHeight="1" x14ac:dyDescent="0.25">
      <c r="A133" s="89">
        <v>32</v>
      </c>
      <c r="B133" s="68" t="s">
        <v>101</v>
      </c>
      <c r="C133" s="67">
        <v>6</v>
      </c>
      <c r="D133" s="67" t="s">
        <v>53</v>
      </c>
      <c r="E133" s="67">
        <v>75</v>
      </c>
      <c r="F133" s="67">
        <v>30</v>
      </c>
      <c r="G133" s="67">
        <v>10</v>
      </c>
      <c r="H133" s="67">
        <v>30</v>
      </c>
      <c r="I133" s="69">
        <v>5</v>
      </c>
      <c r="J133" s="64">
        <v>2</v>
      </c>
      <c r="K133" s="64">
        <v>3</v>
      </c>
    </row>
    <row r="134" spans="1:11" ht="12" customHeight="1" x14ac:dyDescent="0.25">
      <c r="A134" s="63" t="s">
        <v>41</v>
      </c>
      <c r="B134" s="138" t="s">
        <v>82</v>
      </c>
      <c r="C134" s="139"/>
      <c r="D134" s="139"/>
      <c r="E134" s="139"/>
      <c r="F134" s="139"/>
      <c r="G134" s="139"/>
      <c r="H134" s="139"/>
      <c r="I134" s="139"/>
      <c r="J134" s="139"/>
      <c r="K134" s="140"/>
    </row>
    <row r="135" spans="1:11" ht="12" customHeight="1" x14ac:dyDescent="0.25">
      <c r="A135" s="89">
        <v>33</v>
      </c>
      <c r="B135" s="68" t="s">
        <v>102</v>
      </c>
      <c r="C135" s="67">
        <v>6</v>
      </c>
      <c r="D135" s="67" t="s">
        <v>53</v>
      </c>
      <c r="E135" s="67">
        <v>75</v>
      </c>
      <c r="F135" s="67">
        <v>30</v>
      </c>
      <c r="G135" s="67">
        <v>10</v>
      </c>
      <c r="H135" s="67">
        <v>30</v>
      </c>
      <c r="I135" s="69">
        <v>5</v>
      </c>
      <c r="J135" s="64">
        <v>2</v>
      </c>
      <c r="K135" s="64">
        <v>3</v>
      </c>
    </row>
    <row r="136" spans="1:11" ht="12" customHeight="1" x14ac:dyDescent="0.25">
      <c r="A136" s="89">
        <v>33</v>
      </c>
      <c r="B136" s="68" t="s">
        <v>103</v>
      </c>
      <c r="C136" s="67">
        <v>6</v>
      </c>
      <c r="D136" s="67" t="s">
        <v>53</v>
      </c>
      <c r="E136" s="67">
        <v>75</v>
      </c>
      <c r="F136" s="67">
        <v>30</v>
      </c>
      <c r="G136" s="67">
        <v>10</v>
      </c>
      <c r="H136" s="67">
        <v>30</v>
      </c>
      <c r="I136" s="69">
        <v>5</v>
      </c>
      <c r="J136" s="64">
        <v>2</v>
      </c>
      <c r="K136" s="64">
        <v>3</v>
      </c>
    </row>
    <row r="137" spans="1:11" ht="12" customHeight="1" x14ac:dyDescent="0.25">
      <c r="A137" s="89"/>
      <c r="B137" s="68"/>
      <c r="C137" s="49"/>
      <c r="D137" s="49"/>
      <c r="E137" s="49"/>
      <c r="F137" s="49"/>
      <c r="G137" s="49"/>
      <c r="H137" s="49"/>
      <c r="I137" s="49"/>
      <c r="J137" s="49"/>
      <c r="K137" s="50"/>
    </row>
    <row r="138" spans="1:11" ht="12" customHeight="1" x14ac:dyDescent="0.25">
      <c r="A138" s="89"/>
      <c r="B138" s="130" t="s">
        <v>73</v>
      </c>
      <c r="C138" s="131"/>
      <c r="D138" s="131"/>
      <c r="E138" s="131"/>
      <c r="F138" s="131"/>
      <c r="G138" s="131"/>
      <c r="H138" s="131"/>
      <c r="I138" s="131"/>
      <c r="J138" s="131"/>
      <c r="K138" s="132"/>
    </row>
    <row r="139" spans="1:11" ht="12" customHeight="1" x14ac:dyDescent="0.25">
      <c r="A139" s="63" t="s">
        <v>41</v>
      </c>
      <c r="B139" s="127" t="s">
        <v>94</v>
      </c>
      <c r="C139" s="128"/>
      <c r="D139" s="128"/>
      <c r="E139" s="128"/>
      <c r="F139" s="128"/>
      <c r="G139" s="128"/>
      <c r="H139" s="128"/>
      <c r="I139" s="128"/>
      <c r="J139" s="128"/>
      <c r="K139" s="129"/>
    </row>
    <row r="140" spans="1:11" ht="12" customHeight="1" x14ac:dyDescent="0.25">
      <c r="A140" s="89">
        <v>39</v>
      </c>
      <c r="B140" s="70" t="s">
        <v>109</v>
      </c>
      <c r="C140" s="67">
        <v>3</v>
      </c>
      <c r="D140" s="67" t="s">
        <v>54</v>
      </c>
      <c r="E140" s="67">
        <v>45</v>
      </c>
      <c r="F140" s="67">
        <v>15</v>
      </c>
      <c r="G140" s="67">
        <v>10</v>
      </c>
      <c r="H140" s="67">
        <v>20</v>
      </c>
      <c r="I140" s="67">
        <v>0</v>
      </c>
      <c r="J140" s="64">
        <v>1</v>
      </c>
      <c r="K140" s="64">
        <v>2</v>
      </c>
    </row>
    <row r="141" spans="1:11" ht="12" customHeight="1" x14ac:dyDescent="0.25">
      <c r="A141" s="89">
        <v>39</v>
      </c>
      <c r="B141" s="70" t="s">
        <v>110</v>
      </c>
      <c r="C141" s="51">
        <v>3</v>
      </c>
      <c r="D141" s="51" t="s">
        <v>54</v>
      </c>
      <c r="E141" s="51">
        <v>45</v>
      </c>
      <c r="F141" s="51">
        <v>15</v>
      </c>
      <c r="G141" s="67">
        <v>10</v>
      </c>
      <c r="H141" s="67">
        <v>20</v>
      </c>
      <c r="I141" s="51">
        <v>0</v>
      </c>
      <c r="J141" s="64">
        <v>1</v>
      </c>
      <c r="K141" s="64">
        <v>2</v>
      </c>
    </row>
    <row r="142" spans="1:11" ht="12" customHeight="1" x14ac:dyDescent="0.25">
      <c r="A142" s="63" t="s">
        <v>41</v>
      </c>
      <c r="B142" s="52" t="s">
        <v>95</v>
      </c>
      <c r="C142" s="53"/>
      <c r="D142" s="53"/>
      <c r="E142" s="53"/>
      <c r="F142" s="53"/>
      <c r="G142" s="53"/>
      <c r="H142" s="53"/>
      <c r="I142" s="53"/>
      <c r="J142" s="53"/>
      <c r="K142" s="54"/>
    </row>
    <row r="143" spans="1:11" ht="12" customHeight="1" x14ac:dyDescent="0.25">
      <c r="A143" s="89">
        <v>40</v>
      </c>
      <c r="B143" s="70" t="s">
        <v>77</v>
      </c>
      <c r="C143" s="67">
        <v>3</v>
      </c>
      <c r="D143" s="67" t="s">
        <v>54</v>
      </c>
      <c r="E143" s="67">
        <v>45</v>
      </c>
      <c r="F143" s="67">
        <v>15</v>
      </c>
      <c r="G143" s="67">
        <v>10</v>
      </c>
      <c r="H143" s="67">
        <v>20</v>
      </c>
      <c r="I143" s="67">
        <v>0</v>
      </c>
      <c r="J143" s="64">
        <v>1</v>
      </c>
      <c r="K143" s="64">
        <v>2</v>
      </c>
    </row>
    <row r="144" spans="1:11" ht="12" customHeight="1" x14ac:dyDescent="0.25">
      <c r="A144" s="89">
        <v>40</v>
      </c>
      <c r="B144" s="70" t="s">
        <v>76</v>
      </c>
      <c r="C144" s="67">
        <v>3</v>
      </c>
      <c r="D144" s="67" t="s">
        <v>54</v>
      </c>
      <c r="E144" s="67">
        <v>45</v>
      </c>
      <c r="F144" s="67">
        <v>15</v>
      </c>
      <c r="G144" s="67">
        <v>10</v>
      </c>
      <c r="H144" s="67">
        <v>20</v>
      </c>
      <c r="I144" s="67">
        <v>0</v>
      </c>
      <c r="J144" s="64">
        <v>1</v>
      </c>
      <c r="K144" s="64">
        <v>2</v>
      </c>
    </row>
    <row r="145" spans="1:11" ht="12" customHeight="1" x14ac:dyDescent="0.25">
      <c r="A145" s="63" t="s">
        <v>41</v>
      </c>
      <c r="B145" s="127" t="s">
        <v>121</v>
      </c>
      <c r="C145" s="133"/>
      <c r="D145" s="133"/>
      <c r="E145" s="133"/>
      <c r="F145" s="133"/>
      <c r="G145" s="133"/>
      <c r="H145" s="133"/>
      <c r="I145" s="133"/>
      <c r="J145" s="133"/>
      <c r="K145" s="134"/>
    </row>
    <row r="146" spans="1:11" ht="12" customHeight="1" x14ac:dyDescent="0.25">
      <c r="A146" s="89">
        <v>41</v>
      </c>
      <c r="B146" s="70" t="s">
        <v>111</v>
      </c>
      <c r="C146" s="67">
        <v>3</v>
      </c>
      <c r="D146" s="67" t="s">
        <v>54</v>
      </c>
      <c r="E146" s="67">
        <v>45</v>
      </c>
      <c r="F146" s="67">
        <v>15</v>
      </c>
      <c r="G146" s="67">
        <v>10</v>
      </c>
      <c r="H146" s="67">
        <v>20</v>
      </c>
      <c r="I146" s="67">
        <v>0</v>
      </c>
      <c r="J146" s="64">
        <v>1</v>
      </c>
      <c r="K146" s="64">
        <v>2</v>
      </c>
    </row>
    <row r="147" spans="1:11" ht="12" customHeight="1" x14ac:dyDescent="0.25">
      <c r="A147" s="89">
        <v>41</v>
      </c>
      <c r="B147" s="70" t="s">
        <v>89</v>
      </c>
      <c r="C147" s="51">
        <v>3</v>
      </c>
      <c r="D147" s="51" t="s">
        <v>54</v>
      </c>
      <c r="E147" s="51">
        <v>45</v>
      </c>
      <c r="F147" s="51">
        <v>15</v>
      </c>
      <c r="G147" s="51">
        <v>10</v>
      </c>
      <c r="H147" s="51">
        <v>20</v>
      </c>
      <c r="I147" s="51">
        <v>0</v>
      </c>
      <c r="J147" s="64">
        <v>1</v>
      </c>
      <c r="K147" s="64">
        <v>2</v>
      </c>
    </row>
    <row r="148" spans="1:11" ht="12" customHeight="1" x14ac:dyDescent="0.25">
      <c r="A148" s="89"/>
      <c r="B148" s="68"/>
      <c r="C148" s="49"/>
      <c r="D148" s="49"/>
      <c r="E148" s="49"/>
      <c r="F148" s="49"/>
      <c r="G148" s="49"/>
      <c r="H148" s="49"/>
      <c r="I148" s="49"/>
      <c r="J148" s="49"/>
      <c r="K148" s="50"/>
    </row>
    <row r="149" spans="1:11" ht="12" customHeight="1" x14ac:dyDescent="0.25">
      <c r="A149" s="89"/>
      <c r="B149" s="130" t="s">
        <v>74</v>
      </c>
      <c r="C149" s="131"/>
      <c r="D149" s="131"/>
      <c r="E149" s="131"/>
      <c r="F149" s="131"/>
      <c r="G149" s="131"/>
      <c r="H149" s="131"/>
      <c r="I149" s="131"/>
      <c r="J149" s="131"/>
      <c r="K149" s="132"/>
    </row>
    <row r="150" spans="1:11" ht="12" customHeight="1" x14ac:dyDescent="0.25">
      <c r="A150" s="63" t="s">
        <v>41</v>
      </c>
      <c r="B150" s="127" t="s">
        <v>104</v>
      </c>
      <c r="C150" s="128"/>
      <c r="D150" s="128"/>
      <c r="E150" s="128"/>
      <c r="F150" s="128"/>
      <c r="G150" s="128"/>
      <c r="H150" s="128"/>
      <c r="I150" s="128"/>
      <c r="J150" s="128"/>
      <c r="K150" s="129"/>
    </row>
    <row r="151" spans="1:11" ht="12" customHeight="1" x14ac:dyDescent="0.25">
      <c r="A151" s="89">
        <v>45</v>
      </c>
      <c r="B151" s="70" t="s">
        <v>132</v>
      </c>
      <c r="C151" s="67">
        <v>2</v>
      </c>
      <c r="D151" s="67" t="s">
        <v>54</v>
      </c>
      <c r="E151" s="67">
        <v>30</v>
      </c>
      <c r="F151" s="67">
        <v>30</v>
      </c>
      <c r="G151" s="67">
        <v>0</v>
      </c>
      <c r="H151" s="67">
        <v>0</v>
      </c>
      <c r="I151" s="67">
        <v>0</v>
      </c>
      <c r="J151" s="64">
        <v>2</v>
      </c>
      <c r="K151" s="64">
        <v>0</v>
      </c>
    </row>
    <row r="152" spans="1:11" ht="12" customHeight="1" x14ac:dyDescent="0.25">
      <c r="A152" s="89">
        <v>45</v>
      </c>
      <c r="B152" s="70" t="s">
        <v>133</v>
      </c>
      <c r="C152" s="67">
        <v>2</v>
      </c>
      <c r="D152" s="67" t="s">
        <v>54</v>
      </c>
      <c r="E152" s="67">
        <v>30</v>
      </c>
      <c r="F152" s="67">
        <v>30</v>
      </c>
      <c r="G152" s="67">
        <v>0</v>
      </c>
      <c r="H152" s="67">
        <v>0</v>
      </c>
      <c r="I152" s="67">
        <v>0</v>
      </c>
      <c r="J152" s="64">
        <v>2</v>
      </c>
      <c r="K152" s="64">
        <v>0</v>
      </c>
    </row>
    <row r="153" spans="1:11" ht="12" customHeight="1" x14ac:dyDescent="0.25">
      <c r="A153" s="89">
        <v>45</v>
      </c>
      <c r="B153" s="70" t="s">
        <v>57</v>
      </c>
      <c r="C153" s="67">
        <v>2</v>
      </c>
      <c r="D153" s="67" t="s">
        <v>54</v>
      </c>
      <c r="E153" s="67">
        <v>30</v>
      </c>
      <c r="F153" s="67">
        <v>30</v>
      </c>
      <c r="G153" s="67">
        <v>0</v>
      </c>
      <c r="H153" s="67">
        <v>0</v>
      </c>
      <c r="I153" s="67">
        <v>0</v>
      </c>
      <c r="J153" s="64">
        <v>2</v>
      </c>
      <c r="K153" s="64">
        <v>0</v>
      </c>
    </row>
    <row r="154" spans="1:11" ht="12" customHeight="1" x14ac:dyDescent="0.25">
      <c r="A154" s="63" t="s">
        <v>41</v>
      </c>
      <c r="B154" s="52" t="s">
        <v>117</v>
      </c>
      <c r="C154" s="53"/>
      <c r="D154" s="53"/>
      <c r="E154" s="53"/>
      <c r="F154" s="53"/>
      <c r="G154" s="53"/>
      <c r="H154" s="53"/>
      <c r="I154" s="53"/>
      <c r="J154" s="53"/>
      <c r="K154" s="54"/>
    </row>
    <row r="155" spans="1:11" ht="12" customHeight="1" x14ac:dyDescent="0.25">
      <c r="A155" s="89">
        <v>47</v>
      </c>
      <c r="B155" s="70" t="s">
        <v>87</v>
      </c>
      <c r="C155" s="67">
        <v>3</v>
      </c>
      <c r="D155" s="67" t="s">
        <v>54</v>
      </c>
      <c r="E155" s="67">
        <v>45</v>
      </c>
      <c r="F155" s="67">
        <v>15</v>
      </c>
      <c r="G155" s="67">
        <v>10</v>
      </c>
      <c r="H155" s="67">
        <v>20</v>
      </c>
      <c r="I155" s="67">
        <v>0</v>
      </c>
      <c r="J155" s="64">
        <v>1</v>
      </c>
      <c r="K155" s="64">
        <v>2</v>
      </c>
    </row>
    <row r="156" spans="1:11" ht="24" customHeight="1" x14ac:dyDescent="0.25">
      <c r="A156" s="89">
        <v>47</v>
      </c>
      <c r="B156" s="126" t="s">
        <v>86</v>
      </c>
      <c r="C156" s="51">
        <v>3</v>
      </c>
      <c r="D156" s="51" t="s">
        <v>54</v>
      </c>
      <c r="E156" s="51">
        <v>45</v>
      </c>
      <c r="F156" s="51">
        <v>15</v>
      </c>
      <c r="G156" s="51">
        <v>10</v>
      </c>
      <c r="H156" s="51">
        <v>20</v>
      </c>
      <c r="I156" s="51">
        <v>0</v>
      </c>
      <c r="J156" s="64">
        <v>1</v>
      </c>
      <c r="K156" s="64">
        <v>2</v>
      </c>
    </row>
    <row r="157" spans="1:11" ht="12" customHeight="1" x14ac:dyDescent="0.25">
      <c r="A157" s="63" t="s">
        <v>41</v>
      </c>
      <c r="B157" s="76" t="s">
        <v>127</v>
      </c>
      <c r="C157" s="77"/>
      <c r="D157" s="77"/>
      <c r="E157" s="77"/>
      <c r="F157" s="77"/>
      <c r="G157" s="77"/>
      <c r="H157" s="77"/>
      <c r="I157" s="77"/>
      <c r="J157" s="77"/>
      <c r="K157" s="78"/>
    </row>
    <row r="158" spans="1:11" ht="24.75" x14ac:dyDescent="0.25">
      <c r="A158" s="89">
        <v>51</v>
      </c>
      <c r="B158" s="126" t="s">
        <v>83</v>
      </c>
      <c r="C158" s="67">
        <v>1</v>
      </c>
      <c r="D158" s="67" t="s">
        <v>54</v>
      </c>
      <c r="E158" s="67">
        <v>15</v>
      </c>
      <c r="F158" s="67">
        <v>15</v>
      </c>
      <c r="G158" s="67">
        <v>0</v>
      </c>
      <c r="H158" s="69">
        <v>0</v>
      </c>
      <c r="I158" s="64">
        <v>0</v>
      </c>
      <c r="J158" s="64">
        <v>1</v>
      </c>
      <c r="K158" s="71">
        <v>0</v>
      </c>
    </row>
    <row r="159" spans="1:11" x14ac:dyDescent="0.25">
      <c r="A159" s="89">
        <v>51</v>
      </c>
      <c r="B159" s="70" t="s">
        <v>122</v>
      </c>
      <c r="C159" s="67">
        <v>1</v>
      </c>
      <c r="D159" s="67" t="s">
        <v>54</v>
      </c>
      <c r="E159" s="67">
        <v>15</v>
      </c>
      <c r="F159" s="67">
        <v>15</v>
      </c>
      <c r="G159" s="67">
        <v>0</v>
      </c>
      <c r="H159" s="69">
        <v>0</v>
      </c>
      <c r="I159" s="64">
        <v>0</v>
      </c>
      <c r="J159" s="64">
        <v>1</v>
      </c>
      <c r="K159" s="71">
        <v>0</v>
      </c>
    </row>
    <row r="160" spans="1:11" x14ac:dyDescent="0.25">
      <c r="A160" s="45"/>
      <c r="B160" s="46"/>
      <c r="C160" s="46"/>
      <c r="D160" s="46"/>
      <c r="E160" s="46"/>
      <c r="F160" s="46"/>
      <c r="G160" s="46"/>
      <c r="H160" s="46"/>
      <c r="I160" s="46"/>
      <c r="J160" s="46"/>
      <c r="K160" s="46"/>
    </row>
  </sheetData>
  <sheetProtection selectLockedCells="1" selectUnlockedCells="1"/>
  <sortState xmlns:xlrd2="http://schemas.microsoft.com/office/spreadsheetml/2017/richdata2" ref="B107:K110">
    <sortCondition ref="B87"/>
  </sortState>
  <customSheetViews>
    <customSheetView guid="{92F45279-2B84-49D6-99D2-2F9433088DD8}" showPageBreaks="1" topLeftCell="A13">
      <selection activeCell="N23" sqref="N23"/>
      <rowBreaks count="1" manualBreakCount="1">
        <brk id="50" max="16383" man="1"/>
      </rowBreaks>
      <pageMargins left="0.23622047244094491" right="0.23622047244094491" top="0.74803149606299213" bottom="0.74803149606299213" header="0.31496062992125984" footer="0.31496062992125984"/>
      <printOptions horizontalCentered="1" verticalCentered="1"/>
      <pageSetup paperSize="9" scale="95" firstPageNumber="0" fitToHeight="2" orientation="portrait" cellComments="asDisplayed" r:id="rId1"/>
      <headerFooter alignWithMargins="0">
        <oddFooter>&amp;A</oddFooter>
      </headerFooter>
    </customSheetView>
    <customSheetView guid="{FAEE152E-7CF6-411E-9857-567DC867CB6E}" scale="140" showPageBreaks="1" showGridLines="0" showRowCol="0">
      <pageMargins left="0.23622047244094491" right="0.23622047244094491" top="0.74803149606299213" bottom="0.74803149606299213" header="0.31496062992125984" footer="0.31496062992125984"/>
      <printOptions horizontalCentered="1" verticalCentered="1"/>
      <pageSetup paperSize="9" firstPageNumber="0" fitToHeight="2" orientation="portrait" cellComments="asDisplayed" r:id="rId2"/>
      <headerFooter alignWithMargins="0">
        <oddFooter>&amp;A</oddFooter>
      </headerFooter>
    </customSheetView>
  </customSheetViews>
  <mergeCells count="23">
    <mergeCell ref="B134:K134"/>
    <mergeCell ref="B1:K1"/>
    <mergeCell ref="B2:K2"/>
    <mergeCell ref="B3:K3"/>
    <mergeCell ref="B4:K4"/>
    <mergeCell ref="B85:K85"/>
    <mergeCell ref="B5:K5"/>
    <mergeCell ref="B150:K150"/>
    <mergeCell ref="B139:K139"/>
    <mergeCell ref="B149:K149"/>
    <mergeCell ref="B145:K145"/>
    <mergeCell ref="B89:K89"/>
    <mergeCell ref="B112:K112"/>
    <mergeCell ref="B119:K119"/>
    <mergeCell ref="B111:K111"/>
    <mergeCell ref="B138:K138"/>
    <mergeCell ref="B96:K96"/>
    <mergeCell ref="B97:K97"/>
    <mergeCell ref="B105:K105"/>
    <mergeCell ref="B106:K106"/>
    <mergeCell ref="B124:K124"/>
    <mergeCell ref="B125:K125"/>
    <mergeCell ref="B131:K131"/>
  </mergeCells>
  <phoneticPr fontId="0" type="noConversion"/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95" firstPageNumber="0" fitToHeight="2" orientation="portrait" cellComments="asDisplayed" r:id="rId3"/>
  <headerFooter alignWithMargins="0">
    <oddFooter>&amp;A</oddFooter>
  </headerFooter>
  <rowBreaks count="1" manualBreakCount="1">
    <brk id="4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TZ-S1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Danuta Sawa</cp:lastModifiedBy>
  <cp:lastPrinted>2026-03-27T11:32:20Z</cp:lastPrinted>
  <dcterms:created xsi:type="dcterms:W3CDTF">2013-01-21T11:52:24Z</dcterms:created>
  <dcterms:modified xsi:type="dcterms:W3CDTF">2026-03-27T11:32:22Z</dcterms:modified>
</cp:coreProperties>
</file>