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uta Sawa\Desktop\Senat styczeń 2025\doskonalenia doradztwo\"/>
    </mc:Choice>
  </mc:AlternateContent>
  <xr:revisionPtr revIDLastSave="0" documentId="8_{69DB73FD-E3EC-45AE-8D8E-91FCFCB32A9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oradztwo w obszarach wiejskich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4" l="1"/>
  <c r="I30" i="4"/>
  <c r="I40" i="4"/>
  <c r="I41" i="4" l="1"/>
  <c r="J12" i="4" l="1"/>
  <c r="D30" i="4"/>
  <c r="D17" i="4"/>
  <c r="K6" i="4"/>
  <c r="K7" i="4"/>
  <c r="K8" i="4"/>
  <c r="K9" i="4"/>
  <c r="K10" i="4"/>
  <c r="K11" i="4"/>
  <c r="K12" i="4"/>
  <c r="K13" i="4"/>
  <c r="K14" i="4"/>
  <c r="K15" i="4"/>
  <c r="K16" i="4"/>
  <c r="K19" i="4"/>
  <c r="K20" i="4"/>
  <c r="K21" i="4"/>
  <c r="K22" i="4"/>
  <c r="K23" i="4"/>
  <c r="K24" i="4"/>
  <c r="K25" i="4"/>
  <c r="K26" i="4"/>
  <c r="K27" i="4"/>
  <c r="K29" i="4"/>
  <c r="K32" i="4"/>
  <c r="K33" i="4"/>
  <c r="K34" i="4"/>
  <c r="K35" i="4"/>
  <c r="K28" i="4"/>
  <c r="K36" i="4"/>
  <c r="K37" i="4"/>
  <c r="K38" i="4"/>
  <c r="K39" i="4"/>
  <c r="K5" i="4"/>
  <c r="G40" i="4" l="1"/>
  <c r="E33" i="4"/>
  <c r="E34" i="4"/>
  <c r="E35" i="4"/>
  <c r="E28" i="4"/>
  <c r="E36" i="4"/>
  <c r="E37" i="4"/>
  <c r="E38" i="4"/>
  <c r="E39" i="4"/>
  <c r="E32" i="4"/>
  <c r="E20" i="4"/>
  <c r="E21" i="4"/>
  <c r="E22" i="4"/>
  <c r="E23" i="4"/>
  <c r="E25" i="4"/>
  <c r="E26" i="4"/>
  <c r="E27" i="4"/>
  <c r="E29" i="4"/>
  <c r="E19" i="4"/>
  <c r="E6" i="4"/>
  <c r="E7" i="4"/>
  <c r="E8" i="4"/>
  <c r="E9" i="4"/>
  <c r="E10" i="4"/>
  <c r="E11" i="4"/>
  <c r="E12" i="4"/>
  <c r="E13" i="4"/>
  <c r="E14" i="4"/>
  <c r="E15" i="4"/>
  <c r="E16" i="4"/>
  <c r="E5" i="4"/>
  <c r="H40" i="4"/>
  <c r="F40" i="4"/>
  <c r="D40" i="4"/>
  <c r="J38" i="4"/>
  <c r="J37" i="4"/>
  <c r="J36" i="4"/>
  <c r="H30" i="4"/>
  <c r="G30" i="4"/>
  <c r="F30" i="4"/>
  <c r="J27" i="4"/>
  <c r="H17" i="4"/>
  <c r="G17" i="4"/>
  <c r="F17" i="4"/>
  <c r="J11" i="4"/>
  <c r="J10" i="4"/>
  <c r="J9" i="4"/>
  <c r="J8" i="4"/>
  <c r="J6" i="4"/>
  <c r="J5" i="4"/>
  <c r="D41" i="4" l="1"/>
  <c r="G41" i="4"/>
  <c r="H41" i="4"/>
  <c r="E30" i="4"/>
  <c r="F41" i="4"/>
  <c r="E40" i="4"/>
  <c r="E17" i="4" l="1"/>
  <c r="E41" i="4" s="1"/>
  <c r="G42" i="4" l="1"/>
  <c r="F42" i="4"/>
  <c r="H42" i="4"/>
</calcChain>
</file>

<file path=xl/sharedStrings.xml><?xml version="1.0" encoding="utf-8"?>
<sst xmlns="http://schemas.openxmlformats.org/spreadsheetml/2006/main" count="82" uniqueCount="52">
  <si>
    <t>Przedmiot</t>
  </si>
  <si>
    <t>ECTS</t>
  </si>
  <si>
    <t>Forma zaliczenia</t>
  </si>
  <si>
    <t>e</t>
  </si>
  <si>
    <t>z</t>
  </si>
  <si>
    <t xml:space="preserve"> Wykłady </t>
  </si>
  <si>
    <t>WYDZIAŁ NAUK O ZWIERZĘTACH I BIOGOSPODARKI</t>
  </si>
  <si>
    <t>Lp.</t>
  </si>
  <si>
    <t>Ćw. lab.</t>
  </si>
  <si>
    <t>Ćw. audyt.</t>
  </si>
  <si>
    <t xml:space="preserve"> Ćw. ter. </t>
  </si>
  <si>
    <t>Wykł. tyg.</t>
  </si>
  <si>
    <t>Ćw. tyg.</t>
  </si>
  <si>
    <t>Godziny                                                      ogółem</t>
  </si>
  <si>
    <t>SEMESTR III</t>
  </si>
  <si>
    <t>SEMESTR II</t>
  </si>
  <si>
    <t>SEMESTR I</t>
  </si>
  <si>
    <t xml:space="preserve">Σ   </t>
  </si>
  <si>
    <t>Razem</t>
  </si>
  <si>
    <t>Udział %</t>
  </si>
  <si>
    <t>Dobra praktyka rolnicza</t>
  </si>
  <si>
    <t>Integrowana ochrona roślin</t>
  </si>
  <si>
    <t>Krótkie łańcuchy dostaw</t>
  </si>
  <si>
    <t>Budownictwo wiejskie</t>
  </si>
  <si>
    <t>Praktyka zawodowa (2 tyg)</t>
  </si>
  <si>
    <t>Turystyka kulinarna</t>
  </si>
  <si>
    <t>Rachunkowość rolnicza</t>
  </si>
  <si>
    <t>Doradztwo technologiczne</t>
  </si>
  <si>
    <t>Uprawy sadownicze  i warzywnicze</t>
  </si>
  <si>
    <t>Metody badań statystycznych w rolnictwie</t>
  </si>
  <si>
    <t>Seminarium dyplomowe 1</t>
  </si>
  <si>
    <t>Interwencje rolnośrodowiskowo-klimatyczne</t>
  </si>
  <si>
    <t>Seminarium dyplomowe 2</t>
  </si>
  <si>
    <t>Polityka rolna w UE i na świecie</t>
  </si>
  <si>
    <t>Propedeutyka doradztwa rolniczego</t>
  </si>
  <si>
    <t>Bezpieczeństwo pracy w gospodarstwie rolnym</t>
  </si>
  <si>
    <t>Praca magisterska i egzamin dyplomowy</t>
  </si>
  <si>
    <t>Przedmiot humanistyczno-społeczny III - Negocjacje i komunikacja w doradztwie</t>
  </si>
  <si>
    <t>Język obcy specjalistyczny</t>
  </si>
  <si>
    <t>Przedmiot do wyboru I / Rolnictwo ekologiczne / Procedury wykorzystania zwierząt w badaniach naukowych i edukacji</t>
  </si>
  <si>
    <t>Przedmiot do wyboru II / Podstawy działalności gospodarczej / Pozarolnicza działalność gospodarcza</t>
  </si>
  <si>
    <t>Przedmiot do wyboru III / Zwierzęta gospodarskie w środowisku przyrodniczym / Zwierzęta w czynnej ochronie środowiska</t>
  </si>
  <si>
    <t>Przedmiot humanistyczno-społeczny II / Ochrona dziedzictwa kulturowego / Zwierzęta w kulturze człowieka</t>
  </si>
  <si>
    <t>Przedmiot do wyboru IV / Spółdzielczość wiejska / Aktywizacja społeczności wiejskiej</t>
  </si>
  <si>
    <t>Przedmiot do wyboru V / Produkcja rolna przyjazna środowisku / Rolnictwo zrównoważone</t>
  </si>
  <si>
    <t>Przedmiot do wyboru VI / Gospodarowanie odpadami w produkcji rolniczej / Utylizacja odpadów w obszarach wiejskich</t>
  </si>
  <si>
    <t>Przedmiot do wyboru VII / Formy i metody pracy oraz narzędzia wykorzystywane w pracy doradczej / Podejmowanie decyzji menadżerskich</t>
  </si>
  <si>
    <t>Przedmiot do wyboru VIII / Prawno-społeczne aspekty nauk przyrodniczych / Problemy rolnictwa światowego</t>
  </si>
  <si>
    <t>Przedmiot do wyboru IX / Sieć Natura 2000 / Nieleśne siedliska przyrodnicze</t>
  </si>
  <si>
    <t>Przedmiot humanistyczno-społeczny I /  Psychologia społeczna / Psychologia w biznesie / Social psychology</t>
  </si>
  <si>
    <t>Doradztwo żywieniowe / Prawo paszowe / Animal feed legislation</t>
  </si>
  <si>
    <t>Kierunek: Doradztwo w obszarach wiejskich, studia stacjonarne drugiego stopnia. Plan studiów zgodny z UCHWAŁĄ NR 29/2024-2025 Senatu UP w Lublinie z dnia 24 stycznia 2025 r. obowiązuje od naboru 2024/2025   zał.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</si>
</sst>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 zł&quot;_-;\-* #,##0.00&quot; zł&quot;_-;_-* \-??&quot; zł&quot;_-;_-@_-"/>
  </numFmts>
  <fonts count="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5" fillId="0" borderId="0"/>
  </cellStyleXfs>
  <cellXfs count="30">
    <xf numFmtId="0" fontId="0" fillId="0" borderId="0" xfId="0"/>
    <xf numFmtId="0" fontId="4" fillId="4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2" fontId="4" fillId="4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right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2" fontId="2" fillId="4" borderId="1" xfId="0" applyNumberFormat="1" applyFont="1" applyFill="1" applyBorder="1" applyAlignment="1">
      <alignment horizontal="center" vertical="center" textRotation="90" wrapText="1"/>
    </xf>
    <xf numFmtId="0" fontId="4" fillId="4" borderId="1" xfId="0" applyFont="1" applyFill="1" applyBorder="1" applyAlignment="1">
      <alignment horizontal="center" vertical="center" textRotation="90" wrapText="1"/>
    </xf>
    <xf numFmtId="1" fontId="4" fillId="4" borderId="1" xfId="0" applyNumberFormat="1" applyFont="1" applyFill="1" applyBorder="1" applyAlignment="1">
      <alignment horizontal="center" vertical="center" textRotation="90" wrapText="1"/>
    </xf>
    <xf numFmtId="1" fontId="3" fillId="4" borderId="1" xfId="0" applyNumberFormat="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3">
    <cellStyle name="Normalny" xfId="0" builtinId="0"/>
    <cellStyle name="Normalny 2" xfId="1" xr:uid="{00000000-0005-0000-0000-000001000000}"/>
    <cellStyle name="Walutowy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T42"/>
  <sheetViews>
    <sheetView tabSelected="1" zoomScale="70" zoomScaleNormal="70" workbookViewId="0">
      <selection activeCell="A2" sqref="A2:K2"/>
    </sheetView>
  </sheetViews>
  <sheetFormatPr defaultColWidth="9.140625" defaultRowHeight="15.75" x14ac:dyDescent="0.25"/>
  <cols>
    <col min="1" max="1" width="4.42578125" style="27" customWidth="1"/>
    <col min="2" max="2" width="36.42578125" style="10" customWidth="1"/>
    <col min="3" max="3" width="6.7109375" style="28" bestFit="1" customWidth="1"/>
    <col min="4" max="4" width="4.42578125" style="2" customWidth="1"/>
    <col min="5" max="5" width="7.28515625" style="2" bestFit="1" customWidth="1"/>
    <col min="6" max="6" width="7" style="2" customWidth="1"/>
    <col min="7" max="7" width="6.42578125" style="2" customWidth="1"/>
    <col min="8" max="8" width="5.85546875" style="2" customWidth="1"/>
    <col min="9" max="9" width="4.85546875" style="2" hidden="1" customWidth="1"/>
    <col min="10" max="10" width="4.5703125" style="8" customWidth="1"/>
    <col min="11" max="11" width="5.140625" style="8" customWidth="1"/>
    <col min="12" max="150" width="9.140625" style="10"/>
    <col min="151" max="16384" width="9.140625" style="24"/>
  </cols>
  <sheetData>
    <row r="1" spans="1:150" ht="18.75" customHeight="1" x14ac:dyDescent="0.25">
      <c r="A1" s="29" t="s">
        <v>6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50" ht="75.75" customHeight="1" x14ac:dyDescent="0.25">
      <c r="A2" s="29" t="s">
        <v>51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50" s="25" customFormat="1" ht="82.5" x14ac:dyDescent="0.25">
      <c r="A3" s="9" t="s">
        <v>7</v>
      </c>
      <c r="B3" s="3" t="s">
        <v>0</v>
      </c>
      <c r="C3" s="15" t="s">
        <v>2</v>
      </c>
      <c r="D3" s="16" t="s">
        <v>1</v>
      </c>
      <c r="E3" s="16" t="s">
        <v>13</v>
      </c>
      <c r="F3" s="16" t="s">
        <v>5</v>
      </c>
      <c r="G3" s="16" t="s">
        <v>9</v>
      </c>
      <c r="H3" s="16" t="s">
        <v>8</v>
      </c>
      <c r="I3" s="16" t="s">
        <v>10</v>
      </c>
      <c r="J3" s="17" t="s">
        <v>11</v>
      </c>
      <c r="K3" s="17" t="s">
        <v>12</v>
      </c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</row>
    <row r="4" spans="1:150" s="25" customFormat="1" x14ac:dyDescent="0.25">
      <c r="A4" s="9"/>
      <c r="B4" s="4" t="s">
        <v>16</v>
      </c>
      <c r="C4" s="5"/>
      <c r="D4" s="21"/>
      <c r="E4" s="3"/>
      <c r="F4" s="3"/>
      <c r="G4" s="3"/>
      <c r="H4" s="3"/>
      <c r="I4" s="3"/>
      <c r="J4" s="17"/>
      <c r="K4" s="17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</row>
    <row r="5" spans="1:150" x14ac:dyDescent="0.25">
      <c r="A5" s="18">
        <v>1</v>
      </c>
      <c r="B5" s="12" t="s">
        <v>20</v>
      </c>
      <c r="C5" s="2" t="s">
        <v>3</v>
      </c>
      <c r="D5" s="2">
        <v>4</v>
      </c>
      <c r="E5" s="2">
        <f t="shared" ref="E5:E16" si="0">F5+G5+H5+I5</f>
        <v>45</v>
      </c>
      <c r="F5" s="2">
        <v>15</v>
      </c>
      <c r="G5" s="2">
        <v>15</v>
      </c>
      <c r="H5" s="2">
        <v>15</v>
      </c>
      <c r="J5" s="8">
        <f>F5/15</f>
        <v>1</v>
      </c>
      <c r="K5" s="8">
        <f t="shared" ref="K5:K16" si="1">(G5+H5)/15</f>
        <v>2</v>
      </c>
    </row>
    <row r="6" spans="1:150" x14ac:dyDescent="0.25">
      <c r="A6" s="18">
        <v>2</v>
      </c>
      <c r="B6" s="12" t="s">
        <v>21</v>
      </c>
      <c r="C6" s="2" t="s">
        <v>4</v>
      </c>
      <c r="D6" s="2">
        <v>3</v>
      </c>
      <c r="E6" s="2">
        <f t="shared" si="0"/>
        <v>45</v>
      </c>
      <c r="F6" s="2">
        <v>15</v>
      </c>
      <c r="G6" s="2">
        <v>10</v>
      </c>
      <c r="H6" s="2">
        <v>20</v>
      </c>
      <c r="J6" s="8">
        <f>F6/15</f>
        <v>1</v>
      </c>
      <c r="K6" s="8">
        <f t="shared" si="1"/>
        <v>2</v>
      </c>
    </row>
    <row r="7" spans="1:150" x14ac:dyDescent="0.25">
      <c r="A7" s="18">
        <v>3</v>
      </c>
      <c r="B7" s="12" t="s">
        <v>38</v>
      </c>
      <c r="C7" s="2" t="s">
        <v>4</v>
      </c>
      <c r="D7" s="2">
        <v>1</v>
      </c>
      <c r="E7" s="2">
        <f t="shared" si="0"/>
        <v>15</v>
      </c>
      <c r="F7" s="2">
        <v>0</v>
      </c>
      <c r="G7" s="2">
        <v>0</v>
      </c>
      <c r="H7" s="2">
        <v>15</v>
      </c>
      <c r="K7" s="8">
        <f t="shared" si="1"/>
        <v>1</v>
      </c>
    </row>
    <row r="8" spans="1:150" x14ac:dyDescent="0.25">
      <c r="A8" s="18">
        <v>4</v>
      </c>
      <c r="B8" s="12" t="s">
        <v>22</v>
      </c>
      <c r="C8" s="2" t="s">
        <v>4</v>
      </c>
      <c r="D8" s="2">
        <v>2</v>
      </c>
      <c r="E8" s="2">
        <f t="shared" si="0"/>
        <v>30</v>
      </c>
      <c r="F8" s="2">
        <v>15</v>
      </c>
      <c r="G8" s="2">
        <v>5</v>
      </c>
      <c r="H8" s="2">
        <v>10</v>
      </c>
      <c r="J8" s="8">
        <f>F8/15</f>
        <v>1</v>
      </c>
      <c r="K8" s="8">
        <f t="shared" si="1"/>
        <v>1</v>
      </c>
    </row>
    <row r="9" spans="1:150" x14ac:dyDescent="0.25">
      <c r="A9" s="18">
        <v>5</v>
      </c>
      <c r="B9" s="12" t="s">
        <v>34</v>
      </c>
      <c r="C9" s="26" t="s">
        <v>3</v>
      </c>
      <c r="D9" s="26">
        <v>4</v>
      </c>
      <c r="E9" s="2">
        <f t="shared" si="0"/>
        <v>45</v>
      </c>
      <c r="F9" s="2">
        <v>15</v>
      </c>
      <c r="G9" s="2">
        <v>10</v>
      </c>
      <c r="H9" s="2">
        <v>20</v>
      </c>
      <c r="J9" s="8">
        <f>F9/15</f>
        <v>1</v>
      </c>
      <c r="K9" s="8">
        <f t="shared" si="1"/>
        <v>2</v>
      </c>
    </row>
    <row r="10" spans="1:150" ht="31.5" x14ac:dyDescent="0.25">
      <c r="A10" s="18">
        <v>6</v>
      </c>
      <c r="B10" s="12" t="s">
        <v>35</v>
      </c>
      <c r="C10" s="26" t="s">
        <v>4</v>
      </c>
      <c r="D10" s="26">
        <v>3</v>
      </c>
      <c r="E10" s="2">
        <f t="shared" si="0"/>
        <v>45</v>
      </c>
      <c r="F10" s="2">
        <v>15</v>
      </c>
      <c r="G10" s="26">
        <v>10</v>
      </c>
      <c r="H10" s="26">
        <v>20</v>
      </c>
      <c r="J10" s="8">
        <f>F10/15</f>
        <v>1</v>
      </c>
      <c r="K10" s="8">
        <f t="shared" si="1"/>
        <v>2</v>
      </c>
    </row>
    <row r="11" spans="1:150" s="1" customFormat="1" x14ac:dyDescent="0.25">
      <c r="A11" s="18">
        <v>7</v>
      </c>
      <c r="B11" s="12" t="s">
        <v>23</v>
      </c>
      <c r="C11" s="2" t="s">
        <v>4</v>
      </c>
      <c r="D11" s="2">
        <v>2</v>
      </c>
      <c r="E11" s="2">
        <f t="shared" si="0"/>
        <v>30</v>
      </c>
      <c r="F11" s="2">
        <v>15</v>
      </c>
      <c r="G11" s="2">
        <v>5</v>
      </c>
      <c r="H11" s="2">
        <v>10</v>
      </c>
      <c r="I11" s="23"/>
      <c r="J11" s="8">
        <f>F11/15</f>
        <v>1</v>
      </c>
      <c r="K11" s="8">
        <f t="shared" si="1"/>
        <v>1</v>
      </c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</row>
    <row r="12" spans="1:150" s="1" customFormat="1" x14ac:dyDescent="0.25">
      <c r="A12" s="18">
        <v>8</v>
      </c>
      <c r="B12" s="12" t="s">
        <v>24</v>
      </c>
      <c r="C12" s="2" t="s">
        <v>4</v>
      </c>
      <c r="D12" s="2">
        <v>2</v>
      </c>
      <c r="E12" s="2">
        <f t="shared" si="0"/>
        <v>0</v>
      </c>
      <c r="F12" s="2">
        <v>0</v>
      </c>
      <c r="G12" s="2">
        <v>0</v>
      </c>
      <c r="H12" s="2">
        <v>0</v>
      </c>
      <c r="I12" s="23"/>
      <c r="J12" s="8">
        <f>F12/15</f>
        <v>0</v>
      </c>
      <c r="K12" s="8">
        <f t="shared" si="1"/>
        <v>0</v>
      </c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</row>
    <row r="13" spans="1:150" s="1" customFormat="1" ht="63" x14ac:dyDescent="0.25">
      <c r="A13" s="18">
        <v>9</v>
      </c>
      <c r="B13" s="12" t="s">
        <v>39</v>
      </c>
      <c r="C13" s="2" t="s">
        <v>4</v>
      </c>
      <c r="D13" s="2">
        <v>2</v>
      </c>
      <c r="E13" s="2">
        <f t="shared" si="0"/>
        <v>30</v>
      </c>
      <c r="F13" s="2">
        <v>15</v>
      </c>
      <c r="G13" s="2">
        <v>5</v>
      </c>
      <c r="H13" s="2">
        <v>10</v>
      </c>
      <c r="I13" s="23"/>
      <c r="J13" s="8">
        <v>1</v>
      </c>
      <c r="K13" s="8">
        <f t="shared" si="1"/>
        <v>1</v>
      </c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</row>
    <row r="14" spans="1:150" s="1" customFormat="1" ht="47.25" x14ac:dyDescent="0.25">
      <c r="A14" s="18">
        <v>10</v>
      </c>
      <c r="B14" s="12" t="s">
        <v>40</v>
      </c>
      <c r="C14" s="2" t="s">
        <v>4</v>
      </c>
      <c r="D14" s="2">
        <v>2</v>
      </c>
      <c r="E14" s="2">
        <f t="shared" si="0"/>
        <v>30</v>
      </c>
      <c r="F14" s="2">
        <v>15</v>
      </c>
      <c r="G14" s="2">
        <v>5</v>
      </c>
      <c r="H14" s="2">
        <v>10</v>
      </c>
      <c r="I14" s="23"/>
      <c r="J14" s="8">
        <v>1</v>
      </c>
      <c r="K14" s="8">
        <f t="shared" si="1"/>
        <v>1</v>
      </c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</row>
    <row r="15" spans="1:150" s="1" customFormat="1" ht="63" x14ac:dyDescent="0.25">
      <c r="A15" s="18">
        <v>11</v>
      </c>
      <c r="B15" s="12" t="s">
        <v>41</v>
      </c>
      <c r="C15" s="2" t="s">
        <v>4</v>
      </c>
      <c r="D15" s="2">
        <v>3</v>
      </c>
      <c r="E15" s="2">
        <f t="shared" si="0"/>
        <v>30</v>
      </c>
      <c r="F15" s="2">
        <v>15</v>
      </c>
      <c r="G15" s="2">
        <v>5</v>
      </c>
      <c r="H15" s="2">
        <v>10</v>
      </c>
      <c r="I15" s="23"/>
      <c r="J15" s="8">
        <v>1</v>
      </c>
      <c r="K15" s="8">
        <f t="shared" si="1"/>
        <v>1</v>
      </c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</row>
    <row r="16" spans="1:150" s="1" customFormat="1" ht="47.25" x14ac:dyDescent="0.25">
      <c r="A16" s="18">
        <v>12</v>
      </c>
      <c r="B16" s="12" t="s">
        <v>49</v>
      </c>
      <c r="C16" s="2" t="s">
        <v>4</v>
      </c>
      <c r="D16" s="2">
        <v>2</v>
      </c>
      <c r="E16" s="2">
        <f t="shared" si="0"/>
        <v>30</v>
      </c>
      <c r="F16" s="2">
        <v>30</v>
      </c>
      <c r="G16" s="2">
        <v>0</v>
      </c>
      <c r="H16" s="2">
        <v>0</v>
      </c>
      <c r="I16" s="23"/>
      <c r="J16" s="8">
        <v>2</v>
      </c>
      <c r="K16" s="8">
        <f t="shared" si="1"/>
        <v>0</v>
      </c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</row>
    <row r="17" spans="1:150" s="1" customFormat="1" x14ac:dyDescent="0.25">
      <c r="B17" s="22"/>
      <c r="C17" s="21"/>
      <c r="D17" s="3">
        <f>SUM(D5:D16)</f>
        <v>30</v>
      </c>
      <c r="E17" s="3">
        <f>SUM(E5:E16)</f>
        <v>375</v>
      </c>
      <c r="F17" s="3">
        <f>SUM(F5:F16)</f>
        <v>165</v>
      </c>
      <c r="G17" s="3">
        <f>SUM(G5:G16)</f>
        <v>70</v>
      </c>
      <c r="H17" s="3">
        <f>SUM(H5:H16)</f>
        <v>140</v>
      </c>
      <c r="I17" s="3">
        <f>SUM(I5:I11)</f>
        <v>0</v>
      </c>
      <c r="J17" s="18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</row>
    <row r="18" spans="1:150" s="1" customFormat="1" x14ac:dyDescent="0.25">
      <c r="B18" s="4" t="s">
        <v>15</v>
      </c>
      <c r="C18" s="5"/>
      <c r="D18" s="3"/>
      <c r="E18" s="3"/>
      <c r="F18" s="3"/>
      <c r="G18" s="3"/>
      <c r="H18" s="3"/>
      <c r="I18" s="3"/>
      <c r="J18" s="18"/>
      <c r="K18" s="18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</row>
    <row r="19" spans="1:150" s="1" customFormat="1" x14ac:dyDescent="0.25">
      <c r="A19" s="18">
        <v>13</v>
      </c>
      <c r="B19" s="12" t="s">
        <v>28</v>
      </c>
      <c r="C19" s="13" t="s">
        <v>4</v>
      </c>
      <c r="D19" s="2">
        <v>4</v>
      </c>
      <c r="E19" s="2">
        <f>F19+G19+H19+I19</f>
        <v>40</v>
      </c>
      <c r="F19" s="2">
        <v>15</v>
      </c>
      <c r="G19" s="2">
        <v>15</v>
      </c>
      <c r="H19" s="2">
        <v>10</v>
      </c>
      <c r="I19" s="23"/>
      <c r="J19" s="19">
        <v>1</v>
      </c>
      <c r="K19" s="8">
        <f t="shared" ref="K19:K29" si="2">(G19+H19)/15</f>
        <v>1.6666666666666667</v>
      </c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</row>
    <row r="20" spans="1:150" ht="31.5" x14ac:dyDescent="0.25">
      <c r="A20" s="18">
        <v>14</v>
      </c>
      <c r="B20" s="12" t="s">
        <v>29</v>
      </c>
      <c r="C20" s="2" t="s">
        <v>4</v>
      </c>
      <c r="D20" s="2">
        <v>4</v>
      </c>
      <c r="E20" s="2">
        <f>F20+G20+H20+I20</f>
        <v>45</v>
      </c>
      <c r="F20" s="2">
        <v>0</v>
      </c>
      <c r="G20" s="2">
        <v>15</v>
      </c>
      <c r="H20" s="2">
        <v>30</v>
      </c>
      <c r="K20" s="8">
        <f t="shared" si="2"/>
        <v>3</v>
      </c>
    </row>
    <row r="21" spans="1:150" x14ac:dyDescent="0.25">
      <c r="A21" s="18">
        <v>15</v>
      </c>
      <c r="B21" s="12" t="s">
        <v>25</v>
      </c>
      <c r="C21" s="2" t="s">
        <v>4</v>
      </c>
      <c r="D21" s="2">
        <v>2</v>
      </c>
      <c r="E21" s="2">
        <f>F21+G21+H21+I21</f>
        <v>30</v>
      </c>
      <c r="F21" s="2">
        <v>15</v>
      </c>
      <c r="G21" s="2">
        <v>5</v>
      </c>
      <c r="H21" s="2">
        <v>10</v>
      </c>
      <c r="J21" s="8">
        <v>1</v>
      </c>
      <c r="K21" s="8">
        <f t="shared" si="2"/>
        <v>1</v>
      </c>
    </row>
    <row r="22" spans="1:150" x14ac:dyDescent="0.25">
      <c r="A22" s="18">
        <v>16</v>
      </c>
      <c r="B22" s="12" t="s">
        <v>26</v>
      </c>
      <c r="C22" s="2" t="s">
        <v>4</v>
      </c>
      <c r="D22" s="2">
        <v>4</v>
      </c>
      <c r="E22" s="2">
        <f>F22+G22+H22+I22</f>
        <v>45</v>
      </c>
      <c r="F22" s="2">
        <v>15</v>
      </c>
      <c r="G22" s="2">
        <v>15</v>
      </c>
      <c r="H22" s="2">
        <v>15</v>
      </c>
      <c r="J22" s="8">
        <v>1</v>
      </c>
      <c r="K22" s="8">
        <f t="shared" si="2"/>
        <v>2</v>
      </c>
    </row>
    <row r="23" spans="1:150" x14ac:dyDescent="0.25">
      <c r="A23" s="18">
        <v>17</v>
      </c>
      <c r="B23" s="12" t="s">
        <v>27</v>
      </c>
      <c r="C23" s="2" t="s">
        <v>4</v>
      </c>
      <c r="D23" s="2">
        <v>2</v>
      </c>
      <c r="E23" s="2">
        <f>F23+G23+H23+I23</f>
        <v>30</v>
      </c>
      <c r="F23" s="2">
        <v>15</v>
      </c>
      <c r="G23" s="2">
        <v>5</v>
      </c>
      <c r="H23" s="2">
        <v>10</v>
      </c>
      <c r="J23" s="8">
        <v>1</v>
      </c>
      <c r="K23" s="8">
        <f t="shared" si="2"/>
        <v>1</v>
      </c>
    </row>
    <row r="24" spans="1:150" ht="47.25" x14ac:dyDescent="0.25">
      <c r="A24" s="18">
        <v>18</v>
      </c>
      <c r="B24" s="12" t="s">
        <v>42</v>
      </c>
      <c r="C24" s="2" t="s">
        <v>4</v>
      </c>
      <c r="D24" s="2">
        <v>1</v>
      </c>
      <c r="E24" s="2">
        <v>15</v>
      </c>
      <c r="F24" s="2">
        <v>15</v>
      </c>
      <c r="G24" s="2">
        <v>0</v>
      </c>
      <c r="H24" s="2">
        <v>0</v>
      </c>
      <c r="J24" s="8">
        <v>1</v>
      </c>
      <c r="K24" s="8">
        <f t="shared" si="2"/>
        <v>0</v>
      </c>
    </row>
    <row r="25" spans="1:150" ht="47.25" x14ac:dyDescent="0.25">
      <c r="A25" s="18">
        <v>19</v>
      </c>
      <c r="B25" s="12" t="s">
        <v>43</v>
      </c>
      <c r="C25" s="2" t="s">
        <v>4</v>
      </c>
      <c r="D25" s="2">
        <v>4</v>
      </c>
      <c r="E25" s="2">
        <f>F25+G25+H25+I25</f>
        <v>45</v>
      </c>
      <c r="F25" s="2">
        <v>15</v>
      </c>
      <c r="G25" s="2">
        <v>10</v>
      </c>
      <c r="H25" s="2">
        <v>20</v>
      </c>
      <c r="I25" s="23"/>
      <c r="J25" s="8">
        <v>1</v>
      </c>
      <c r="K25" s="8">
        <f t="shared" si="2"/>
        <v>2</v>
      </c>
    </row>
    <row r="26" spans="1:150" s="10" customFormat="1" ht="47.25" x14ac:dyDescent="0.25">
      <c r="A26" s="18">
        <v>20</v>
      </c>
      <c r="B26" s="12" t="s">
        <v>44</v>
      </c>
      <c r="C26" s="2" t="s">
        <v>3</v>
      </c>
      <c r="D26" s="2">
        <v>5</v>
      </c>
      <c r="E26" s="2">
        <f>F26+G26+H26+I26</f>
        <v>45</v>
      </c>
      <c r="F26" s="2">
        <v>15</v>
      </c>
      <c r="G26" s="2">
        <v>20</v>
      </c>
      <c r="H26" s="2">
        <v>10</v>
      </c>
      <c r="I26" s="2"/>
      <c r="J26" s="8">
        <v>1</v>
      </c>
      <c r="K26" s="8">
        <f t="shared" si="2"/>
        <v>2</v>
      </c>
    </row>
    <row r="27" spans="1:150" ht="63" x14ac:dyDescent="0.25">
      <c r="A27" s="18">
        <v>21</v>
      </c>
      <c r="B27" s="12" t="s">
        <v>45</v>
      </c>
      <c r="C27" s="2" t="s">
        <v>4</v>
      </c>
      <c r="D27" s="2">
        <v>2</v>
      </c>
      <c r="E27" s="2">
        <f>F27+G27+H27+I27</f>
        <v>30</v>
      </c>
      <c r="F27" s="2">
        <v>15</v>
      </c>
      <c r="G27" s="2">
        <v>5</v>
      </c>
      <c r="H27" s="2">
        <v>10</v>
      </c>
      <c r="J27" s="8">
        <f>F27/15</f>
        <v>1</v>
      </c>
      <c r="K27" s="8">
        <f t="shared" si="2"/>
        <v>1</v>
      </c>
    </row>
    <row r="28" spans="1:150" x14ac:dyDescent="0.25">
      <c r="A28" s="18">
        <v>22</v>
      </c>
      <c r="B28" s="12" t="s">
        <v>33</v>
      </c>
      <c r="C28" s="2" t="s">
        <v>4</v>
      </c>
      <c r="D28" s="2">
        <v>1</v>
      </c>
      <c r="E28" s="6">
        <f>F28+G28+H28+I28</f>
        <v>15</v>
      </c>
      <c r="F28" s="2">
        <v>15</v>
      </c>
      <c r="G28" s="2">
        <v>0</v>
      </c>
      <c r="H28" s="2">
        <v>0</v>
      </c>
      <c r="J28" s="8">
        <v>1</v>
      </c>
      <c r="K28" s="8">
        <f t="shared" si="2"/>
        <v>0</v>
      </c>
    </row>
    <row r="29" spans="1:150" x14ac:dyDescent="0.25">
      <c r="A29" s="18">
        <v>23</v>
      </c>
      <c r="B29" s="12" t="s">
        <v>30</v>
      </c>
      <c r="C29" s="2" t="s">
        <v>4</v>
      </c>
      <c r="D29" s="2">
        <v>1</v>
      </c>
      <c r="E29" s="6">
        <f>F29+G29+H29+I29</f>
        <v>20</v>
      </c>
      <c r="F29" s="2">
        <v>0</v>
      </c>
      <c r="G29" s="2">
        <v>0</v>
      </c>
      <c r="H29" s="2">
        <v>20</v>
      </c>
      <c r="J29" s="8">
        <v>0</v>
      </c>
      <c r="K29" s="8">
        <f t="shared" si="2"/>
        <v>1.3333333333333333</v>
      </c>
    </row>
    <row r="30" spans="1:150" s="1" customFormat="1" x14ac:dyDescent="0.25">
      <c r="B30" s="7" t="s">
        <v>17</v>
      </c>
      <c r="C30" s="5"/>
      <c r="D30" s="3">
        <f t="shared" ref="D30:I30" si="3">SUM(D19:D29)</f>
        <v>30</v>
      </c>
      <c r="E30" s="3">
        <f t="shared" si="3"/>
        <v>360</v>
      </c>
      <c r="F30" s="3">
        <f t="shared" si="3"/>
        <v>135</v>
      </c>
      <c r="G30" s="3">
        <f t="shared" si="3"/>
        <v>90</v>
      </c>
      <c r="H30" s="3">
        <f t="shared" si="3"/>
        <v>135</v>
      </c>
      <c r="I30" s="3">
        <f t="shared" si="3"/>
        <v>0</v>
      </c>
      <c r="J30" s="18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1"/>
    </row>
    <row r="31" spans="1:150" s="1" customFormat="1" x14ac:dyDescent="0.25">
      <c r="B31" s="1" t="s">
        <v>14</v>
      </c>
      <c r="C31" s="5"/>
      <c r="D31" s="3"/>
      <c r="E31" s="3"/>
      <c r="F31" s="3"/>
      <c r="G31" s="3"/>
      <c r="H31" s="3"/>
      <c r="I31" s="3"/>
      <c r="J31" s="18"/>
      <c r="K31" s="18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1"/>
      <c r="DQ31" s="11"/>
      <c r="DR31" s="11"/>
      <c r="DS31" s="11"/>
      <c r="DT31" s="11"/>
      <c r="DU31" s="11"/>
      <c r="DV31" s="11"/>
      <c r="DW31" s="11"/>
      <c r="DX31" s="11"/>
      <c r="DY31" s="11"/>
      <c r="DZ31" s="11"/>
      <c r="EA31" s="11"/>
      <c r="EB31" s="11"/>
      <c r="EC31" s="11"/>
      <c r="ED31" s="11"/>
      <c r="EE31" s="11"/>
      <c r="EF31" s="11"/>
      <c r="EG31" s="11"/>
      <c r="EH31" s="11"/>
      <c r="EI31" s="11"/>
      <c r="EJ31" s="11"/>
      <c r="EK31" s="11"/>
      <c r="EL31" s="11"/>
      <c r="EM31" s="11"/>
      <c r="EN31" s="11"/>
      <c r="EO31" s="11"/>
      <c r="EP31" s="11"/>
      <c r="EQ31" s="11"/>
      <c r="ER31" s="11"/>
      <c r="ES31" s="11"/>
      <c r="ET31" s="11"/>
    </row>
    <row r="32" spans="1:150" ht="31.5" x14ac:dyDescent="0.25">
      <c r="A32" s="18">
        <v>24</v>
      </c>
      <c r="B32" s="10" t="s">
        <v>31</v>
      </c>
      <c r="C32" s="2" t="s">
        <v>3</v>
      </c>
      <c r="D32" s="2">
        <v>3</v>
      </c>
      <c r="E32" s="6">
        <f t="shared" ref="E32:E39" si="4">F32+G32+H32+I32</f>
        <v>60</v>
      </c>
      <c r="F32" s="2">
        <v>15</v>
      </c>
      <c r="G32" s="2">
        <v>15</v>
      </c>
      <c r="H32" s="2">
        <v>30</v>
      </c>
      <c r="J32" s="8">
        <v>1</v>
      </c>
      <c r="K32" s="8">
        <f t="shared" ref="K32:K39" si="5">(G32+H32)/15</f>
        <v>3</v>
      </c>
    </row>
    <row r="33" spans="1:150" x14ac:dyDescent="0.25">
      <c r="A33" s="18">
        <v>25</v>
      </c>
      <c r="B33" s="10" t="s">
        <v>32</v>
      </c>
      <c r="C33" s="2" t="s">
        <v>4</v>
      </c>
      <c r="D33" s="2">
        <v>2</v>
      </c>
      <c r="E33" s="6">
        <f t="shared" si="4"/>
        <v>30</v>
      </c>
      <c r="F33" s="2">
        <v>0</v>
      </c>
      <c r="G33" s="2">
        <v>0</v>
      </c>
      <c r="H33" s="2">
        <v>30</v>
      </c>
      <c r="J33" s="8">
        <v>0</v>
      </c>
      <c r="K33" s="8">
        <f t="shared" si="5"/>
        <v>2</v>
      </c>
    </row>
    <row r="34" spans="1:150" s="10" customFormat="1" ht="31.5" x14ac:dyDescent="0.25">
      <c r="A34" s="18">
        <v>26</v>
      </c>
      <c r="B34" s="12" t="s">
        <v>50</v>
      </c>
      <c r="C34" s="2" t="s">
        <v>4</v>
      </c>
      <c r="D34" s="2">
        <v>2</v>
      </c>
      <c r="E34" s="6">
        <f t="shared" si="4"/>
        <v>30</v>
      </c>
      <c r="F34" s="2">
        <v>15</v>
      </c>
      <c r="G34" s="2">
        <v>5</v>
      </c>
      <c r="H34" s="2">
        <v>10</v>
      </c>
      <c r="I34" s="2"/>
      <c r="J34" s="8">
        <v>1</v>
      </c>
      <c r="K34" s="8">
        <f t="shared" si="5"/>
        <v>1</v>
      </c>
    </row>
    <row r="35" spans="1:150" ht="31.5" x14ac:dyDescent="0.25">
      <c r="A35" s="18">
        <v>27</v>
      </c>
      <c r="B35" s="12" t="s">
        <v>37</v>
      </c>
      <c r="C35" s="2" t="s">
        <v>4</v>
      </c>
      <c r="D35" s="2">
        <v>2</v>
      </c>
      <c r="E35" s="6">
        <f t="shared" si="4"/>
        <v>30</v>
      </c>
      <c r="F35" s="2">
        <v>30</v>
      </c>
      <c r="G35" s="2">
        <v>0</v>
      </c>
      <c r="H35" s="2">
        <v>0</v>
      </c>
      <c r="J35" s="8">
        <v>1</v>
      </c>
      <c r="K35" s="8">
        <f t="shared" si="5"/>
        <v>0</v>
      </c>
    </row>
    <row r="36" spans="1:150" s="10" customFormat="1" ht="63" x14ac:dyDescent="0.25">
      <c r="A36" s="18">
        <v>28</v>
      </c>
      <c r="B36" s="12" t="s">
        <v>46</v>
      </c>
      <c r="C36" s="2" t="s">
        <v>3</v>
      </c>
      <c r="D36" s="26">
        <v>3</v>
      </c>
      <c r="E36" s="6">
        <f t="shared" si="4"/>
        <v>45</v>
      </c>
      <c r="F36" s="2">
        <v>15</v>
      </c>
      <c r="G36" s="2">
        <v>10</v>
      </c>
      <c r="H36" s="2">
        <v>20</v>
      </c>
      <c r="I36" s="23"/>
      <c r="J36" s="8">
        <f>F36/15</f>
        <v>1</v>
      </c>
      <c r="K36" s="8">
        <f t="shared" si="5"/>
        <v>2</v>
      </c>
    </row>
    <row r="37" spans="1:150" ht="47.25" x14ac:dyDescent="0.25">
      <c r="A37" s="18">
        <v>29</v>
      </c>
      <c r="B37" s="12" t="s">
        <v>47</v>
      </c>
      <c r="C37" s="20" t="s">
        <v>4</v>
      </c>
      <c r="D37" s="2">
        <v>1</v>
      </c>
      <c r="E37" s="6">
        <f t="shared" si="4"/>
        <v>15</v>
      </c>
      <c r="F37" s="2">
        <v>15</v>
      </c>
      <c r="G37" s="2">
        <v>0</v>
      </c>
      <c r="H37" s="2">
        <v>0</v>
      </c>
      <c r="J37" s="8">
        <f>F37/15</f>
        <v>1</v>
      </c>
      <c r="K37" s="8">
        <f t="shared" si="5"/>
        <v>0</v>
      </c>
    </row>
    <row r="38" spans="1:150" ht="31.5" x14ac:dyDescent="0.25">
      <c r="A38" s="18">
        <v>30</v>
      </c>
      <c r="B38" s="12" t="s">
        <v>48</v>
      </c>
      <c r="C38" s="2" t="s">
        <v>4</v>
      </c>
      <c r="D38" s="2">
        <v>2</v>
      </c>
      <c r="E38" s="6">
        <f t="shared" si="4"/>
        <v>45</v>
      </c>
      <c r="F38" s="2">
        <v>30</v>
      </c>
      <c r="G38" s="2">
        <v>10</v>
      </c>
      <c r="H38" s="2">
        <v>5</v>
      </c>
      <c r="J38" s="8">
        <f>F38/15</f>
        <v>2</v>
      </c>
      <c r="K38" s="8">
        <f t="shared" si="5"/>
        <v>1</v>
      </c>
    </row>
    <row r="39" spans="1:150" ht="31.5" x14ac:dyDescent="0.25">
      <c r="A39" s="18">
        <v>31</v>
      </c>
      <c r="B39" s="12" t="s">
        <v>36</v>
      </c>
      <c r="C39" s="2" t="s">
        <v>3</v>
      </c>
      <c r="D39" s="2">
        <v>15</v>
      </c>
      <c r="E39" s="6">
        <f t="shared" si="4"/>
        <v>0</v>
      </c>
      <c r="F39" s="2">
        <v>0</v>
      </c>
      <c r="G39" s="2">
        <v>0</v>
      </c>
      <c r="H39" s="2">
        <v>0</v>
      </c>
      <c r="J39" s="8">
        <v>0</v>
      </c>
      <c r="K39" s="8">
        <f t="shared" si="5"/>
        <v>0</v>
      </c>
    </row>
    <row r="40" spans="1:150" s="1" customFormat="1" x14ac:dyDescent="0.25">
      <c r="A40" s="9"/>
      <c r="B40" s="7" t="s">
        <v>17</v>
      </c>
      <c r="C40" s="5"/>
      <c r="D40" s="3">
        <f t="shared" ref="D40:I40" si="6">SUM(D32:D39)</f>
        <v>30</v>
      </c>
      <c r="E40" s="3">
        <f t="shared" si="6"/>
        <v>255</v>
      </c>
      <c r="F40" s="3">
        <f t="shared" si="6"/>
        <v>120</v>
      </c>
      <c r="G40" s="3">
        <f t="shared" si="6"/>
        <v>40</v>
      </c>
      <c r="H40" s="3">
        <f t="shared" si="6"/>
        <v>95</v>
      </c>
      <c r="I40" s="3">
        <f t="shared" si="6"/>
        <v>0</v>
      </c>
      <c r="J40" s="9"/>
      <c r="K40" s="9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1"/>
      <c r="DV40" s="11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1"/>
    </row>
    <row r="41" spans="1:150" s="3" customFormat="1" x14ac:dyDescent="0.25">
      <c r="A41" s="9"/>
      <c r="B41" s="4" t="s">
        <v>18</v>
      </c>
      <c r="C41" s="5"/>
      <c r="D41" s="3">
        <f t="shared" ref="D41:I41" si="7">D40+D30+D17</f>
        <v>90</v>
      </c>
      <c r="E41" s="3">
        <f t="shared" si="7"/>
        <v>990</v>
      </c>
      <c r="F41" s="3">
        <f t="shared" si="7"/>
        <v>420</v>
      </c>
      <c r="G41" s="3">
        <f t="shared" si="7"/>
        <v>200</v>
      </c>
      <c r="H41" s="3">
        <f t="shared" si="7"/>
        <v>370</v>
      </c>
      <c r="I41" s="3">
        <f t="shared" si="7"/>
        <v>0</v>
      </c>
      <c r="J41" s="9"/>
      <c r="K41" s="9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  <c r="CI41" s="23"/>
      <c r="CJ41" s="23"/>
      <c r="CK41" s="23"/>
      <c r="CL41" s="23"/>
      <c r="CM41" s="23"/>
      <c r="CN41" s="23"/>
      <c r="CO41" s="23"/>
      <c r="CP41" s="23"/>
      <c r="CQ41" s="23"/>
      <c r="CR41" s="23"/>
      <c r="CS41" s="23"/>
      <c r="CT41" s="23"/>
      <c r="CU41" s="23"/>
      <c r="CV41" s="23"/>
      <c r="CW41" s="23"/>
      <c r="CX41" s="23"/>
      <c r="CY41" s="23"/>
      <c r="CZ41" s="23"/>
      <c r="DA41" s="23"/>
      <c r="DB41" s="23"/>
      <c r="DC41" s="23"/>
      <c r="DD41" s="23"/>
      <c r="DE41" s="23"/>
      <c r="DF41" s="23"/>
      <c r="DG41" s="23"/>
      <c r="DH41" s="23"/>
      <c r="DI41" s="23"/>
      <c r="DJ41" s="23"/>
      <c r="DK41" s="23"/>
      <c r="DL41" s="23"/>
      <c r="DM41" s="23"/>
      <c r="DN41" s="23"/>
      <c r="DO41" s="23"/>
      <c r="DP41" s="23"/>
      <c r="DQ41" s="23"/>
      <c r="DR41" s="23"/>
      <c r="DS41" s="23"/>
      <c r="DT41" s="23"/>
      <c r="DU41" s="23"/>
      <c r="DV41" s="23"/>
      <c r="DW41" s="23"/>
      <c r="DX41" s="23"/>
      <c r="DY41" s="23"/>
      <c r="DZ41" s="23"/>
      <c r="EA41" s="23"/>
      <c r="EB41" s="23"/>
      <c r="EC41" s="23"/>
      <c r="ED41" s="23"/>
      <c r="EE41" s="23"/>
      <c r="EF41" s="23"/>
      <c r="EG41" s="23"/>
      <c r="EH41" s="23"/>
      <c r="EI41" s="23"/>
      <c r="EJ41" s="23"/>
      <c r="EK41" s="23"/>
      <c r="EL41" s="23"/>
      <c r="EM41" s="23"/>
      <c r="EN41" s="23"/>
      <c r="EO41" s="23"/>
      <c r="EP41" s="23"/>
      <c r="EQ41" s="23"/>
      <c r="ER41" s="23"/>
      <c r="ES41" s="23"/>
      <c r="ET41" s="23"/>
    </row>
    <row r="42" spans="1:150" s="14" customFormat="1" x14ac:dyDescent="0.25">
      <c r="A42" s="9"/>
      <c r="B42" s="1" t="s">
        <v>19</v>
      </c>
      <c r="C42" s="5"/>
      <c r="D42" s="3"/>
      <c r="E42" s="3">
        <v>100</v>
      </c>
      <c r="F42" s="5">
        <f>F41*100/E41</f>
        <v>42.424242424242422</v>
      </c>
      <c r="G42" s="5">
        <f>G41*100/E41</f>
        <v>20.202020202020201</v>
      </c>
      <c r="H42" s="5">
        <f>H41*100/E41</f>
        <v>37.373737373737377</v>
      </c>
      <c r="I42" s="3"/>
      <c r="J42" s="9"/>
      <c r="K42" s="9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1"/>
      <c r="DI42" s="11"/>
      <c r="DJ42" s="11"/>
      <c r="DK42" s="11"/>
      <c r="DL42" s="11"/>
      <c r="DM42" s="11"/>
      <c r="DN42" s="11"/>
      <c r="DO42" s="11"/>
      <c r="DP42" s="11"/>
      <c r="DQ42" s="11"/>
      <c r="DR42" s="11"/>
      <c r="DS42" s="11"/>
      <c r="DT42" s="11"/>
      <c r="DU42" s="11"/>
      <c r="DV42" s="11"/>
      <c r="DW42" s="11"/>
      <c r="DX42" s="11"/>
      <c r="DY42" s="11"/>
      <c r="DZ42" s="11"/>
      <c r="EA42" s="11"/>
      <c r="EB42" s="11"/>
      <c r="EC42" s="11"/>
      <c r="ED42" s="11"/>
      <c r="EE42" s="11"/>
      <c r="EF42" s="11"/>
      <c r="EG42" s="11"/>
      <c r="EH42" s="11"/>
      <c r="EI42" s="11"/>
      <c r="EJ42" s="11"/>
      <c r="EK42" s="11"/>
      <c r="EL42" s="11"/>
      <c r="EM42" s="11"/>
      <c r="EN42" s="11"/>
      <c r="EO42" s="11"/>
      <c r="EP42" s="11"/>
      <c r="EQ42" s="11"/>
      <c r="ER42" s="11"/>
      <c r="ES42" s="11"/>
      <c r="ET42" s="11"/>
    </row>
  </sheetData>
  <mergeCells count="2">
    <mergeCell ref="A1:K1"/>
    <mergeCell ref="A2:K2"/>
  </mergeCells>
  <pageMargins left="0.70866141732283472" right="0.70866141732283472" top="0.74803149606299213" bottom="0.74803149606299213" header="0.31496062992125984" footer="0.31496062992125984"/>
  <pageSetup paperSize="9" scale="5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Doradztwo w obszarach wiejskich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</dc:creator>
  <cp:lastModifiedBy>Danuta Sawa</cp:lastModifiedBy>
  <cp:lastPrinted>2025-01-27T10:11:31Z</cp:lastPrinted>
  <dcterms:created xsi:type="dcterms:W3CDTF">2018-09-04T10:17:29Z</dcterms:created>
  <dcterms:modified xsi:type="dcterms:W3CDTF">2025-01-27T10:12:05Z</dcterms:modified>
</cp:coreProperties>
</file>